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3" i="1" l="1"/>
  <c r="K23" i="1" s="1"/>
  <c r="D20" i="1" s="1"/>
  <c r="H20" i="1"/>
  <c r="I20" i="1" s="1"/>
  <c r="K20" i="1" s="1"/>
  <c r="D19" i="1" s="1"/>
  <c r="D18" i="1"/>
  <c r="D71" i="2"/>
  <c r="D66" i="2"/>
  <c r="D64" i="2"/>
  <c r="D62" i="2"/>
  <c r="D45" i="2"/>
  <c r="D37" i="2"/>
  <c r="D25" i="2"/>
  <c r="D20" i="2"/>
  <c r="D19" i="2"/>
  <c r="D18" i="2"/>
  <c r="D16" i="2"/>
  <c r="D26" i="2" l="1"/>
  <c r="D28" i="2" s="1"/>
  <c r="D32" i="2" s="1"/>
  <c r="D38" i="2" s="1"/>
  <c r="D46" i="2" s="1"/>
  <c r="D67" i="2" s="1"/>
  <c r="D76" i="2" s="1"/>
  <c r="D72" i="2"/>
  <c r="D74" i="2" l="1"/>
  <c r="D70" i="2"/>
  <c r="D75" i="2" s="1"/>
  <c r="D79" i="2" s="1"/>
  <c r="D80" i="2" l="1"/>
  <c r="D81" i="2" s="1"/>
  <c r="D83" i="2" s="1"/>
  <c r="D84" i="2" s="1"/>
  <c r="D86" i="2" s="1"/>
  <c r="D87" i="2" s="1"/>
  <c r="D66" i="1" l="1"/>
  <c r="D64" i="1"/>
  <c r="D62" i="1"/>
  <c r="D45" i="1"/>
  <c r="D37" i="1"/>
  <c r="D25" i="1"/>
  <c r="D16" i="1"/>
  <c r="D26" i="1" l="1"/>
  <c r="D28" i="1" l="1"/>
  <c r="D32" i="1" s="1"/>
  <c r="D38" i="1" s="1"/>
  <c r="D46" i="1" l="1"/>
  <c r="D67" i="1" l="1"/>
  <c r="D69" i="1" s="1"/>
  <c r="D70" i="1" l="1"/>
  <c r="D71" i="1" s="1"/>
  <c r="D72" i="1" s="1"/>
  <c r="D73" i="1" s="1"/>
  <c r="D74" i="1" s="1"/>
  <c r="D76" i="1" s="1"/>
  <c r="D77" i="1" s="1"/>
  <c r="D79" i="1" s="1"/>
  <c r="D80" i="1" s="1"/>
</calcChain>
</file>

<file path=xl/sharedStrings.xml><?xml version="1.0" encoding="utf-8"?>
<sst xmlns="http://schemas.openxmlformats.org/spreadsheetml/2006/main" count="190" uniqueCount="110">
  <si>
    <t>GOVERNMENT COLLEGE OF ENGINEERING, JALGAON</t>
  </si>
  <si>
    <t>Income tax calculation for the year 2019-20    ( For Assessment Yr. 2020-21 )</t>
  </si>
  <si>
    <t xml:space="preserve">Employee's Name  -                                                        Designation - </t>
  </si>
  <si>
    <t>PAN  No</t>
  </si>
  <si>
    <t>Sr.  No</t>
  </si>
  <si>
    <t>Particulars.</t>
  </si>
  <si>
    <t>Amount.</t>
  </si>
  <si>
    <t>TOTAL SALARY</t>
  </si>
  <si>
    <t>a</t>
  </si>
  <si>
    <t xml:space="preserve">Total salary received including allowances </t>
  </si>
  <si>
    <t>b</t>
  </si>
  <si>
    <t xml:space="preserve">Total amt.of honorarium, remuneration etc which are not exempted                                       </t>
  </si>
  <si>
    <t>c</t>
  </si>
  <si>
    <t xml:space="preserve"> Arrears of past salary received during 2019-20                                                             </t>
  </si>
  <si>
    <t>d</t>
  </si>
  <si>
    <t>Other income such as interest earned on F.D.R.,Accrued interest on NSC</t>
  </si>
  <si>
    <t>e</t>
  </si>
  <si>
    <t xml:space="preserve"> Add 10% of salary (Basic+DP) if occupying Rent free Quarter                                    </t>
  </si>
  <si>
    <t>f</t>
  </si>
  <si>
    <t xml:space="preserve">Medical Reimbursement received during 2019-20 </t>
  </si>
  <si>
    <t xml:space="preserve">GROSS TOTAL INCOME (A) = (a+b+c+d+e+f) :   Rs.   </t>
  </si>
  <si>
    <t>p</t>
  </si>
  <si>
    <t xml:space="preserve">     i)  Actual received HRA </t>
  </si>
  <si>
    <t xml:space="preserve">     ii)  Rent paid in excess of 10 % salary ( Basic+GP+DA)</t>
  </si>
  <si>
    <t xml:space="preserve">    iii)  40 % Salary ( Basic+GP+DA)</t>
  </si>
  <si>
    <r>
      <t xml:space="preserve">         (Indicate the amount of rent paid Rs.  7000/- PER MONTH</t>
    </r>
    <r>
      <rPr>
        <u/>
        <sz val="13"/>
        <rFont val="Times New Roman"/>
        <family val="1"/>
      </rPr>
      <t>)</t>
    </r>
  </si>
  <si>
    <t>a)  Exemption for HRA u/s 10 (13A) as least above (i,ii&amp;iii)</t>
  </si>
  <si>
    <t>b)  Other Deductions such as lience Fees, Ser charges paid</t>
  </si>
  <si>
    <r>
      <t xml:space="preserve"> Standard Deduction (u/s 16 (ai) </t>
    </r>
    <r>
      <rPr>
        <b/>
        <sz val="13"/>
        <rFont val="Times New Roman"/>
        <family val="1"/>
      </rPr>
      <t>( ceiling Rs. 50,000)</t>
    </r>
  </si>
  <si>
    <t>Total</t>
  </si>
  <si>
    <t>Balance ( 1 -2- 3 )</t>
  </si>
  <si>
    <t>Professional Tax paid during the year 2019-20 (Section 16(iii)</t>
  </si>
  <si>
    <t>Balance ( 4-5 )</t>
  </si>
  <si>
    <t>Less - Interest paid on housing loan</t>
  </si>
  <si>
    <t>1. Upto 30,000/- for loan taken before 31.3.99</t>
  </si>
  <si>
    <t>2   Upto 2,00,000/- for loan taken after  1.4.99</t>
  </si>
  <si>
    <t xml:space="preserve">TOTAL    ( 6-7) </t>
  </si>
  <si>
    <r>
      <t xml:space="preserve">Add  Income from other sources   </t>
    </r>
    <r>
      <rPr>
        <b/>
        <sz val="9"/>
        <rFont val="Times New Roman"/>
        <family val="1"/>
      </rPr>
      <t>( Add only Onwards Rs.10,000 only for Savings Acct) (80TTA)</t>
    </r>
  </si>
  <si>
    <t xml:space="preserve">a) Interest and divident from bank, bond , society,shares  </t>
  </si>
  <si>
    <t>b) Interest accrued on NSC /Time bound Deposits</t>
  </si>
  <si>
    <t>c) Pension</t>
  </si>
  <si>
    <t>TOTAL ( 8+9a+9b+9c)</t>
  </si>
  <si>
    <t xml:space="preserve">Gross Total Income </t>
  </si>
  <si>
    <t>Deduction under chapter VI</t>
  </si>
  <si>
    <r>
      <t>a) Deduction u/s 80 D Mediclaim  (</t>
    </r>
    <r>
      <rPr>
        <b/>
        <sz val="13"/>
        <rFont val="Times New Roman"/>
        <family val="1"/>
      </rPr>
      <t xml:space="preserve"> Maximum  Rs. 25000</t>
    </r>
    <r>
      <rPr>
        <sz val="13"/>
        <rFont val="Times New Roman"/>
        <family val="1"/>
      </rPr>
      <t xml:space="preserve"> )</t>
    </r>
  </si>
  <si>
    <r>
      <t xml:space="preserve">b) Deduction u/s 80 DD  (Physically handicapp. Dependent  ) Amount spent on treatment of a dependant, being person with disability (but not severe disability) </t>
    </r>
    <r>
      <rPr>
        <b/>
        <sz val="13"/>
        <rFont val="Times New Roman"/>
        <family val="1"/>
      </rPr>
      <t xml:space="preserve">(Ceiling-75,000) </t>
    </r>
  </si>
  <si>
    <t>c) Deduction u/s 80 G (50% of donation paid &amp; 100% Govt Donation)</t>
  </si>
  <si>
    <r>
      <t xml:space="preserve">d) Deduction u/s 80 U ( Self handicapped) </t>
    </r>
    <r>
      <rPr>
        <b/>
        <sz val="13"/>
        <rFont val="Times New Roman"/>
        <family val="1"/>
      </rPr>
      <t>( Rs. 75000/-)</t>
    </r>
  </si>
  <si>
    <r>
      <t xml:space="preserve">e) Deduction u/s 80TTA  </t>
    </r>
    <r>
      <rPr>
        <b/>
        <sz val="13"/>
        <rFont val="Times New Roman"/>
        <family val="1"/>
      </rPr>
      <t>( Rs. 10000/-)</t>
    </r>
  </si>
  <si>
    <t>TOTAL 12 a,b,c,d,</t>
  </si>
  <si>
    <t>TOTAL Taxable Income)11-12)</t>
  </si>
  <si>
    <t>Less  Deductions u/s 80 C ( Maximum limit Rs 1,50,000)</t>
  </si>
  <si>
    <t>i)     GPF Contribution / DCPS  Emplyee regular contribution</t>
  </si>
  <si>
    <t>ii)    GIS</t>
  </si>
  <si>
    <t xml:space="preserve">iii)   LIC / PLI  Policy No. </t>
  </si>
  <si>
    <t>iv)    PPF  No.</t>
  </si>
  <si>
    <t xml:space="preserve">v)     Refund of HBA (Principal) </t>
  </si>
  <si>
    <t>vi)    NSC / NSS</t>
  </si>
  <si>
    <t>vii)   Interest on NSC (VI &amp; VIII) deemed as investment</t>
  </si>
  <si>
    <t>viii)  Tution Fees for full time eduction of children (for two children)</t>
  </si>
  <si>
    <t>ix)   Subscription to equity shares or debentures forming part of capital (approval)</t>
  </si>
  <si>
    <t xml:space="preserve">       of public companies notified for clause xvi known as infrastructure bonds.</t>
  </si>
  <si>
    <r>
      <t xml:space="preserve">x)  Subscription to mutual funds approved under clause xvii of section </t>
    </r>
    <r>
      <rPr>
        <sz val="12"/>
        <rFont val="Times New Roman"/>
        <family val="1"/>
      </rPr>
      <t>88 ( 2 )</t>
    </r>
  </si>
  <si>
    <t xml:space="preserve">xi)   u /s 80 CCC contribution to pension fund </t>
  </si>
  <si>
    <t>xii)  Others if any pl specify.  (  SBI  Life Insurance)</t>
  </si>
  <si>
    <t>(Max. qualifying amt. u/s 80 C, 80 CCC &amp; 80 CCD is Rs. 1,50,000/-)</t>
  </si>
  <si>
    <t>Total amount ( i )  to ( xii )</t>
  </si>
  <si>
    <t>Less ded. u/s 80 CCD (1 B) NPS   Own  Contribution ( Maximum 50,000)</t>
  </si>
  <si>
    <t>Less ded. u/s 80 CCD(2) NPS   Employee  Contribution (Govt.Contri)</t>
  </si>
  <si>
    <t>NET TAXABLE INCOME</t>
  </si>
  <si>
    <t>Calculation of Income tax</t>
  </si>
  <si>
    <t>(a) Upto Rs.2,50,000/-</t>
  </si>
  <si>
    <t>(b) Income exceeding Rs.2,50,000/- but does not exceed</t>
  </si>
  <si>
    <t xml:space="preserve">    Rs. 3,50,000/-     05% of the amount exceeding Rs.2,50,000/- (-2500)(87A)</t>
  </si>
  <si>
    <t>(c) Income exceeding Rs.2,50,000/- but does not exceed</t>
  </si>
  <si>
    <t xml:space="preserve">    Rs. 5,00,000/-     05% of the amount exceeding Rs.2,50,000/- </t>
  </si>
  <si>
    <t>(d)Income Exceeds Rs.5,00,000/- but does not exceed Rs.10,00,000-</t>
  </si>
  <si>
    <t xml:space="preserve">    Rs. 12,500 +  20% of the amount exceeding Rs.5,00,000-</t>
  </si>
  <si>
    <t>(e) Where the income exceeds Rs. 10,00,000/-</t>
  </si>
  <si>
    <t xml:space="preserve">   Rs.1,12,500+ 30% of the amount by which the</t>
  </si>
  <si>
    <t xml:space="preserve">    total income exceeds Rs. 10,00,000-</t>
  </si>
  <si>
    <t xml:space="preserve">Total Income Tax  payable </t>
  </si>
  <si>
    <t>Add   4 % Education cess</t>
  </si>
  <si>
    <t>Total tax payble</t>
  </si>
  <si>
    <t>Relief under Chapter VIII B u/s 89 (1 )for arrears if any  (give Form 10 E )</t>
  </si>
  <si>
    <t>Balance tax (  20 - 21)</t>
  </si>
  <si>
    <t>Total Income Tax Rounded off to Rs.</t>
  </si>
  <si>
    <t>Tax deducted up to last month  Upto  ( Jan- 2020 )</t>
  </si>
  <si>
    <t>Tax to be deducted  in  Feb-2020</t>
  </si>
  <si>
    <t>Total tax paid</t>
  </si>
  <si>
    <t xml:space="preserve">                Certified that the details furnished by me in this statement are correct to</t>
  </si>
  <si>
    <t>the best of my knowledge and belief.</t>
  </si>
  <si>
    <t xml:space="preserve">     (Signature of the Assessee)</t>
  </si>
  <si>
    <t xml:space="preserve">                                   Principal,</t>
  </si>
  <si>
    <t>Government College of Engineering, Jalgaon</t>
  </si>
  <si>
    <t>Less: Rebate u/s 87A</t>
  </si>
  <si>
    <t>Income Tax</t>
  </si>
  <si>
    <t>TOTAL</t>
  </si>
  <si>
    <t xml:space="preserve">Employee's Name  -                                                                                    Designation - </t>
  </si>
  <si>
    <t>Exempted items  u/s 10 included in item 4 above</t>
  </si>
  <si>
    <t xml:space="preserve">                                             Principal,</t>
  </si>
  <si>
    <t xml:space="preserve"> Standard Deduction (u/s 16 (ai) ( ceiling Rs. 50,000)</t>
  </si>
  <si>
    <t xml:space="preserve">Add  Income from other sources  </t>
  </si>
  <si>
    <t>Actual Amount of HRA Received</t>
  </si>
  <si>
    <t>Basic</t>
  </si>
  <si>
    <t>G P</t>
  </si>
  <si>
    <t>D A</t>
  </si>
  <si>
    <t>Actually Rent Paid</t>
  </si>
  <si>
    <t>40% of Salary</t>
  </si>
  <si>
    <t xml:space="preserve">DO NOT CHANGE CELL MARKED WITH RED AND BLUE  COLOUR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</si>
</sst>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3" tint="0.39997558519241921"/>
      <name val="Times New Roman"/>
      <family val="1"/>
    </font>
    <font>
      <u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indexed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3"/>
      <color rgb="FF002060"/>
      <name val="Times New Roman"/>
      <family val="1"/>
    </font>
    <font>
      <sz val="13"/>
      <color rgb="FF0070C0"/>
      <name val="Times New Roman"/>
      <family val="1"/>
    </font>
    <font>
      <sz val="12.5"/>
      <name val="Times New Roman"/>
      <family val="1"/>
    </font>
    <font>
      <b/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sz val="13"/>
      <color rgb="FF00B050"/>
      <name val="Times New Roman"/>
      <family val="1"/>
    </font>
    <font>
      <sz val="11"/>
      <name val="Arial"/>
      <family val="2"/>
    </font>
    <font>
      <sz val="11"/>
      <color rgb="FFFF0000"/>
      <name val="Arial"/>
      <family val="2"/>
    </font>
    <font>
      <b/>
      <sz val="2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" fontId="10" fillId="0" borderId="12" xfId="0" applyNumberFormat="1" applyFont="1" applyBorder="1" applyAlignment="1">
      <alignment vertical="center"/>
    </xf>
    <xf numFmtId="0" fontId="0" fillId="0" borderId="9" xfId="0" applyBorder="1"/>
    <xf numFmtId="0" fontId="3" fillId="0" borderId="0" xfId="0" applyFont="1"/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vertical="center"/>
    </xf>
    <xf numFmtId="1" fontId="22" fillId="0" borderId="0" xfId="0" applyNumberFormat="1" applyFont="1" applyBorder="1" applyProtection="1">
      <protection locked="0"/>
    </xf>
    <xf numFmtId="0" fontId="0" fillId="0" borderId="0" xfId="0" applyBorder="1"/>
    <xf numFmtId="1" fontId="23" fillId="2" borderId="6" xfId="0" applyNumberFormat="1" applyFont="1" applyFill="1" applyBorder="1" applyProtection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25" fillId="0" borderId="6" xfId="0" applyFont="1" applyBorder="1"/>
    <xf numFmtId="0" fontId="0" fillId="0" borderId="6" xfId="0" applyBorder="1"/>
    <xf numFmtId="1" fontId="0" fillId="0" borderId="0" xfId="0" applyNumberFormat="1"/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6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7"/>
  <sheetViews>
    <sheetView tabSelected="1" view="pageBreakPreview" topLeftCell="A70" zoomScale="90" zoomScaleNormal="100" zoomScaleSheetLayoutView="90" workbookViewId="0">
      <selection activeCell="I81" sqref="I81"/>
    </sheetView>
  </sheetViews>
  <sheetFormatPr defaultRowHeight="15" x14ac:dyDescent="0.25"/>
  <cols>
    <col min="2" max="2" width="66.7109375" customWidth="1"/>
    <col min="3" max="3" width="13.28515625" customWidth="1"/>
    <col min="4" max="4" width="17.28515625" customWidth="1"/>
    <col min="5" max="5" width="4.28515625" customWidth="1"/>
  </cols>
  <sheetData>
    <row r="2" spans="1:11" ht="18" x14ac:dyDescent="0.25">
      <c r="A2" s="87" t="s">
        <v>0</v>
      </c>
      <c r="B2" s="88"/>
      <c r="C2" s="88"/>
      <c r="D2" s="88"/>
    </row>
    <row r="3" spans="1:11" ht="18.75" x14ac:dyDescent="0.25">
      <c r="A3" s="89" t="s">
        <v>1</v>
      </c>
      <c r="B3" s="89"/>
      <c r="C3" s="89"/>
      <c r="D3" s="89"/>
    </row>
    <row r="4" spans="1:11" x14ac:dyDescent="0.25">
      <c r="A4" s="1"/>
      <c r="B4" s="1"/>
      <c r="C4" s="1"/>
      <c r="D4" s="1"/>
    </row>
    <row r="5" spans="1:11" ht="16.5" customHeight="1" x14ac:dyDescent="0.25">
      <c r="A5" s="2" t="s">
        <v>98</v>
      </c>
      <c r="B5" s="3"/>
      <c r="C5" s="3"/>
      <c r="D5" s="4"/>
      <c r="F5" s="71" t="s">
        <v>109</v>
      </c>
      <c r="G5" s="71"/>
      <c r="H5" s="71"/>
      <c r="I5" s="71"/>
      <c r="J5" s="71"/>
    </row>
    <row r="6" spans="1:11" ht="18.75" customHeight="1" x14ac:dyDescent="0.25">
      <c r="A6" s="5" t="s">
        <v>3</v>
      </c>
      <c r="B6" s="6"/>
      <c r="C6" s="7"/>
      <c r="D6" s="8"/>
      <c r="F6" s="71"/>
      <c r="G6" s="71"/>
      <c r="H6" s="71"/>
      <c r="I6" s="71"/>
      <c r="J6" s="71"/>
    </row>
    <row r="7" spans="1:11" ht="15" customHeight="1" x14ac:dyDescent="0.25">
      <c r="A7" s="90" t="s">
        <v>4</v>
      </c>
      <c r="B7" s="92" t="s">
        <v>5</v>
      </c>
      <c r="C7" s="93"/>
      <c r="D7" s="96" t="s">
        <v>6</v>
      </c>
      <c r="F7" s="71"/>
      <c r="G7" s="71"/>
      <c r="H7" s="71"/>
      <c r="I7" s="71"/>
      <c r="J7" s="71"/>
    </row>
    <row r="8" spans="1:11" ht="15" customHeight="1" x14ac:dyDescent="0.25">
      <c r="A8" s="91"/>
      <c r="B8" s="94"/>
      <c r="C8" s="95"/>
      <c r="D8" s="97"/>
      <c r="F8" s="71"/>
      <c r="G8" s="71"/>
      <c r="H8" s="71"/>
      <c r="I8" s="71"/>
      <c r="J8" s="71"/>
    </row>
    <row r="9" spans="1:11" ht="16.5" customHeight="1" x14ac:dyDescent="0.25">
      <c r="A9" s="9">
        <v>1</v>
      </c>
      <c r="B9" s="76" t="s">
        <v>7</v>
      </c>
      <c r="C9" s="77"/>
      <c r="D9" s="10"/>
      <c r="F9" s="71"/>
      <c r="G9" s="71"/>
      <c r="H9" s="71"/>
      <c r="I9" s="71"/>
      <c r="J9" s="71"/>
    </row>
    <row r="10" spans="1:11" ht="16.5" customHeight="1" x14ac:dyDescent="0.25">
      <c r="A10" s="11" t="s">
        <v>8</v>
      </c>
      <c r="B10" s="72" t="s">
        <v>9</v>
      </c>
      <c r="C10" s="73"/>
      <c r="D10" s="12">
        <v>0</v>
      </c>
      <c r="F10" s="71"/>
      <c r="G10" s="71"/>
      <c r="H10" s="71"/>
      <c r="I10" s="71"/>
      <c r="J10" s="71"/>
    </row>
    <row r="11" spans="1:11" ht="16.5" customHeight="1" x14ac:dyDescent="0.25">
      <c r="A11" s="11" t="s">
        <v>10</v>
      </c>
      <c r="B11" s="12" t="s">
        <v>11</v>
      </c>
      <c r="C11" s="12"/>
      <c r="D11" s="12">
        <v>0</v>
      </c>
      <c r="F11" s="71"/>
      <c r="G11" s="71"/>
      <c r="H11" s="71"/>
      <c r="I11" s="71"/>
      <c r="J11" s="71"/>
    </row>
    <row r="12" spans="1:11" ht="16.5" customHeight="1" x14ac:dyDescent="0.25">
      <c r="A12" s="11" t="s">
        <v>12</v>
      </c>
      <c r="B12" s="12" t="s">
        <v>13</v>
      </c>
      <c r="C12" s="12"/>
      <c r="D12" s="12"/>
      <c r="F12" s="71"/>
      <c r="G12" s="71"/>
      <c r="H12" s="71"/>
      <c r="I12" s="71"/>
      <c r="J12" s="71"/>
    </row>
    <row r="13" spans="1:11" ht="16.5" customHeight="1" x14ac:dyDescent="0.25">
      <c r="A13" s="11" t="s">
        <v>14</v>
      </c>
      <c r="B13" s="12" t="s">
        <v>15</v>
      </c>
      <c r="C13" s="11"/>
      <c r="D13" s="12"/>
      <c r="F13" s="71"/>
      <c r="G13" s="71"/>
      <c r="H13" s="71"/>
      <c r="I13" s="71"/>
      <c r="J13" s="71"/>
    </row>
    <row r="14" spans="1:11" ht="16.5" customHeight="1" x14ac:dyDescent="0.25">
      <c r="A14" s="11" t="s">
        <v>16</v>
      </c>
      <c r="B14" s="12" t="s">
        <v>17</v>
      </c>
      <c r="C14" s="12"/>
      <c r="D14" s="12"/>
      <c r="F14" s="71"/>
      <c r="G14" s="71"/>
      <c r="H14" s="71"/>
      <c r="I14" s="71"/>
      <c r="J14" s="71"/>
    </row>
    <row r="15" spans="1:11" ht="16.5" x14ac:dyDescent="0.25">
      <c r="A15" s="11" t="s">
        <v>18</v>
      </c>
      <c r="B15" s="12" t="s">
        <v>19</v>
      </c>
      <c r="C15" s="12"/>
      <c r="D15" s="12">
        <v>0</v>
      </c>
      <c r="G15" s="110" t="s">
        <v>103</v>
      </c>
      <c r="H15" s="68"/>
      <c r="I15" s="68"/>
      <c r="J15" s="69"/>
      <c r="K15" s="69">
        <v>0</v>
      </c>
    </row>
    <row r="16" spans="1:11" ht="16.5" x14ac:dyDescent="0.25">
      <c r="A16" s="9"/>
      <c r="B16" s="13" t="s">
        <v>20</v>
      </c>
      <c r="C16" s="12"/>
      <c r="D16" s="14">
        <f>SUM(D10:D15)</f>
        <v>0</v>
      </c>
      <c r="G16" s="69"/>
      <c r="H16" s="69"/>
      <c r="I16" s="69"/>
      <c r="J16" s="69"/>
      <c r="K16" s="69"/>
    </row>
    <row r="17" spans="1:11" ht="16.5" x14ac:dyDescent="0.25">
      <c r="A17" s="15">
        <v>2</v>
      </c>
      <c r="B17" s="16" t="s">
        <v>99</v>
      </c>
      <c r="C17" s="17"/>
      <c r="D17" s="18">
        <v>0</v>
      </c>
      <c r="G17" s="68" t="s">
        <v>104</v>
      </c>
      <c r="H17" s="69">
        <v>0</v>
      </c>
      <c r="I17" s="69"/>
      <c r="J17" s="69"/>
      <c r="K17" s="69"/>
    </row>
    <row r="18" spans="1:11" ht="16.5" x14ac:dyDescent="0.25">
      <c r="A18" s="19"/>
      <c r="B18" s="20" t="s">
        <v>22</v>
      </c>
      <c r="C18" s="21"/>
      <c r="D18" s="22">
        <f>K15</f>
        <v>0</v>
      </c>
      <c r="G18" s="68" t="s">
        <v>105</v>
      </c>
      <c r="H18" s="69">
        <v>0</v>
      </c>
      <c r="I18" s="69"/>
      <c r="J18" s="69"/>
      <c r="K18" s="69"/>
    </row>
    <row r="19" spans="1:11" ht="16.5" x14ac:dyDescent="0.25">
      <c r="A19" s="19"/>
      <c r="B19" s="23" t="s">
        <v>23</v>
      </c>
      <c r="C19" s="21"/>
      <c r="D19" s="22">
        <f>K20</f>
        <v>0</v>
      </c>
      <c r="G19" s="68" t="s">
        <v>106</v>
      </c>
      <c r="H19" s="69">
        <v>0</v>
      </c>
      <c r="I19" s="69"/>
      <c r="J19" s="69"/>
      <c r="K19" s="69"/>
    </row>
    <row r="20" spans="1:11" ht="16.5" x14ac:dyDescent="0.25">
      <c r="A20" s="19"/>
      <c r="B20" s="23" t="s">
        <v>24</v>
      </c>
      <c r="C20" s="21"/>
      <c r="D20" s="22">
        <f>K23</f>
        <v>0</v>
      </c>
      <c r="G20" s="69"/>
      <c r="H20" s="68">
        <f>SUM(H17:H19)</f>
        <v>0</v>
      </c>
      <c r="I20" s="68">
        <f>H20*10%</f>
        <v>0</v>
      </c>
      <c r="J20" s="68"/>
      <c r="K20" s="68">
        <f>K22-I20</f>
        <v>0</v>
      </c>
    </row>
    <row r="21" spans="1:11" ht="16.5" x14ac:dyDescent="0.25">
      <c r="A21" s="19"/>
      <c r="B21" s="24" t="s">
        <v>25</v>
      </c>
      <c r="C21" s="25"/>
      <c r="D21" s="26"/>
      <c r="G21" s="69"/>
      <c r="H21" s="69"/>
      <c r="I21" s="69"/>
      <c r="J21" s="69"/>
      <c r="K21" s="69"/>
    </row>
    <row r="22" spans="1:11" ht="16.5" x14ac:dyDescent="0.25">
      <c r="A22" s="19"/>
      <c r="B22" s="20" t="s">
        <v>26</v>
      </c>
      <c r="C22" s="8"/>
      <c r="D22" s="27">
        <v>0</v>
      </c>
      <c r="G22" s="68" t="s">
        <v>107</v>
      </c>
      <c r="H22" s="69"/>
      <c r="I22" s="69"/>
      <c r="J22" s="69"/>
      <c r="K22" s="69">
        <v>0</v>
      </c>
    </row>
    <row r="23" spans="1:11" ht="16.5" x14ac:dyDescent="0.25">
      <c r="A23" s="28"/>
      <c r="B23" s="67" t="s">
        <v>27</v>
      </c>
      <c r="D23" s="30">
        <v>0</v>
      </c>
      <c r="G23" s="68" t="s">
        <v>108</v>
      </c>
      <c r="H23" s="69"/>
      <c r="I23" s="68">
        <f>H17+H19</f>
        <v>0</v>
      </c>
      <c r="J23" s="68"/>
      <c r="K23" s="68">
        <f>I23*40%</f>
        <v>0</v>
      </c>
    </row>
    <row r="24" spans="1:11" ht="16.5" x14ac:dyDescent="0.25">
      <c r="A24" s="9">
        <v>3</v>
      </c>
      <c r="B24" s="13" t="s">
        <v>101</v>
      </c>
      <c r="C24" s="12"/>
      <c r="D24" s="31">
        <v>0</v>
      </c>
      <c r="G24" s="69"/>
      <c r="H24" s="69"/>
      <c r="I24" s="68"/>
      <c r="J24" s="68"/>
      <c r="K24" s="68"/>
    </row>
    <row r="25" spans="1:11" ht="16.5" x14ac:dyDescent="0.25">
      <c r="A25" s="19"/>
      <c r="B25" s="21"/>
      <c r="C25" s="32" t="s">
        <v>29</v>
      </c>
      <c r="D25" s="14">
        <f>IF(SUM(D24)&lt;=50000,SUM(D24),IF(SUM(D24)&gt;50000,SUM(50000)))</f>
        <v>0</v>
      </c>
    </row>
    <row r="26" spans="1:11" ht="16.5" x14ac:dyDescent="0.25">
      <c r="A26" s="33">
        <v>4</v>
      </c>
      <c r="B26" s="2" t="s">
        <v>30</v>
      </c>
      <c r="C26" s="34"/>
      <c r="D26" s="62">
        <f>D16-D22-D25-D23</f>
        <v>0</v>
      </c>
    </row>
    <row r="27" spans="1:11" ht="16.5" x14ac:dyDescent="0.25">
      <c r="A27" s="33">
        <v>5</v>
      </c>
      <c r="B27" s="16" t="s">
        <v>31</v>
      </c>
      <c r="C27" s="34"/>
      <c r="D27" s="12">
        <v>0</v>
      </c>
      <c r="H27" s="70"/>
    </row>
    <row r="28" spans="1:11" ht="16.5" x14ac:dyDescent="0.25">
      <c r="A28" s="35">
        <v>6</v>
      </c>
      <c r="B28" s="2" t="s">
        <v>32</v>
      </c>
      <c r="C28" s="34"/>
      <c r="D28" s="36">
        <f>SUM(D26-D27)</f>
        <v>0</v>
      </c>
    </row>
    <row r="29" spans="1:11" ht="16.5" x14ac:dyDescent="0.25">
      <c r="A29" s="11">
        <v>7</v>
      </c>
      <c r="B29" s="2" t="s">
        <v>33</v>
      </c>
      <c r="C29" s="4"/>
      <c r="D29" s="37"/>
    </row>
    <row r="30" spans="1:11" ht="16.5" x14ac:dyDescent="0.25">
      <c r="A30" s="11"/>
      <c r="B30" s="16" t="s">
        <v>34</v>
      </c>
      <c r="C30" s="17"/>
      <c r="D30" s="12">
        <v>0</v>
      </c>
    </row>
    <row r="31" spans="1:11" ht="16.5" x14ac:dyDescent="0.25">
      <c r="A31" s="11"/>
      <c r="B31" s="16" t="s">
        <v>35</v>
      </c>
      <c r="C31" s="17">
        <v>0</v>
      </c>
      <c r="D31" s="30">
        <v>0</v>
      </c>
    </row>
    <row r="32" spans="1:11" ht="16.5" x14ac:dyDescent="0.25">
      <c r="A32" s="11">
        <v>8</v>
      </c>
      <c r="B32" s="76" t="s">
        <v>36</v>
      </c>
      <c r="C32" s="77"/>
      <c r="D32" s="14">
        <f>D28-D30-D31</f>
        <v>0</v>
      </c>
    </row>
    <row r="33" spans="1:4" ht="16.5" x14ac:dyDescent="0.25">
      <c r="A33" s="11">
        <v>9</v>
      </c>
      <c r="B33" s="72" t="s">
        <v>102</v>
      </c>
      <c r="C33" s="73"/>
      <c r="D33" s="13"/>
    </row>
    <row r="34" spans="1:4" ht="16.5" x14ac:dyDescent="0.25">
      <c r="A34" s="11"/>
      <c r="B34" s="12" t="s">
        <v>38</v>
      </c>
      <c r="C34" s="12"/>
      <c r="D34" s="12">
        <v>0</v>
      </c>
    </row>
    <row r="35" spans="1:4" ht="16.5" x14ac:dyDescent="0.25">
      <c r="A35" s="11"/>
      <c r="B35" s="72" t="s">
        <v>39</v>
      </c>
      <c r="C35" s="73"/>
      <c r="D35" s="12">
        <v>0</v>
      </c>
    </row>
    <row r="36" spans="1:4" ht="16.5" x14ac:dyDescent="0.25">
      <c r="A36" s="11"/>
      <c r="B36" s="72" t="s">
        <v>40</v>
      </c>
      <c r="C36" s="73"/>
      <c r="D36" s="12">
        <v>0</v>
      </c>
    </row>
    <row r="37" spans="1:4" ht="16.5" x14ac:dyDescent="0.25">
      <c r="A37" s="11">
        <v>10</v>
      </c>
      <c r="B37" s="76" t="s">
        <v>41</v>
      </c>
      <c r="C37" s="77"/>
      <c r="D37" s="14">
        <f>SUM(D33:D36)</f>
        <v>0</v>
      </c>
    </row>
    <row r="38" spans="1:4" ht="16.5" x14ac:dyDescent="0.25">
      <c r="A38" s="11">
        <v>11</v>
      </c>
      <c r="B38" s="76" t="s">
        <v>42</v>
      </c>
      <c r="C38" s="77"/>
      <c r="D38" s="14">
        <f>D32+D37</f>
        <v>0</v>
      </c>
    </row>
    <row r="39" spans="1:4" ht="16.5" x14ac:dyDescent="0.25">
      <c r="A39" s="11">
        <v>12</v>
      </c>
      <c r="B39" s="72" t="s">
        <v>43</v>
      </c>
      <c r="C39" s="73"/>
      <c r="D39" s="13"/>
    </row>
    <row r="40" spans="1:4" ht="16.5" x14ac:dyDescent="0.25">
      <c r="A40" s="11"/>
      <c r="B40" s="72" t="s">
        <v>44</v>
      </c>
      <c r="C40" s="73"/>
      <c r="D40" s="12">
        <v>0</v>
      </c>
    </row>
    <row r="41" spans="1:4" ht="51" customHeight="1" x14ac:dyDescent="0.25">
      <c r="A41" s="11"/>
      <c r="B41" s="85" t="s">
        <v>45</v>
      </c>
      <c r="C41" s="86"/>
      <c r="D41" s="12">
        <v>0</v>
      </c>
    </row>
    <row r="42" spans="1:4" ht="16.5" x14ac:dyDescent="0.25">
      <c r="A42" s="11"/>
      <c r="B42" s="12" t="s">
        <v>46</v>
      </c>
      <c r="C42" s="12"/>
      <c r="D42" s="12">
        <v>0</v>
      </c>
    </row>
    <row r="43" spans="1:4" ht="16.5" x14ac:dyDescent="0.25">
      <c r="A43" s="11"/>
      <c r="B43" s="72" t="s">
        <v>47</v>
      </c>
      <c r="C43" s="73"/>
      <c r="D43" s="12"/>
    </row>
    <row r="44" spans="1:4" ht="16.5" x14ac:dyDescent="0.25">
      <c r="A44" s="11"/>
      <c r="B44" s="72" t="s">
        <v>48</v>
      </c>
      <c r="C44" s="73"/>
      <c r="D44" s="12">
        <v>0</v>
      </c>
    </row>
    <row r="45" spans="1:4" ht="16.5" x14ac:dyDescent="0.25">
      <c r="A45" s="11">
        <v>13</v>
      </c>
      <c r="B45" s="76" t="s">
        <v>49</v>
      </c>
      <c r="C45" s="77"/>
      <c r="D45" s="14">
        <f>SUM(D40:D44)</f>
        <v>0</v>
      </c>
    </row>
    <row r="46" spans="1:4" ht="16.5" x14ac:dyDescent="0.25">
      <c r="A46" s="11">
        <v>14</v>
      </c>
      <c r="B46" s="76" t="s">
        <v>50</v>
      </c>
      <c r="C46" s="77"/>
      <c r="D46" s="14">
        <f>D38-D45</f>
        <v>0</v>
      </c>
    </row>
    <row r="47" spans="1:4" ht="16.5" x14ac:dyDescent="0.25">
      <c r="A47" s="11">
        <v>15</v>
      </c>
      <c r="B47" s="38" t="s">
        <v>51</v>
      </c>
      <c r="C47" s="12"/>
      <c r="D47" s="12"/>
    </row>
    <row r="48" spans="1:4" ht="16.5" x14ac:dyDescent="0.25">
      <c r="A48" s="11"/>
      <c r="B48" s="72" t="s">
        <v>52</v>
      </c>
      <c r="C48" s="73"/>
      <c r="D48" s="12">
        <v>0</v>
      </c>
    </row>
    <row r="49" spans="1:4" ht="16.5" x14ac:dyDescent="0.25">
      <c r="A49" s="11"/>
      <c r="B49" s="72" t="s">
        <v>53</v>
      </c>
      <c r="C49" s="73"/>
      <c r="D49" s="12"/>
    </row>
    <row r="50" spans="1:4" ht="16.5" x14ac:dyDescent="0.25">
      <c r="A50" s="11"/>
      <c r="B50" s="72" t="s">
        <v>54</v>
      </c>
      <c r="C50" s="73"/>
      <c r="D50" s="12"/>
    </row>
    <row r="51" spans="1:4" ht="16.5" x14ac:dyDescent="0.25">
      <c r="A51" s="11"/>
      <c r="B51" s="72" t="s">
        <v>55</v>
      </c>
      <c r="C51" s="73"/>
      <c r="D51" s="12"/>
    </row>
    <row r="52" spans="1:4" ht="16.5" x14ac:dyDescent="0.25">
      <c r="A52" s="11"/>
      <c r="B52" s="72" t="s">
        <v>56</v>
      </c>
      <c r="C52" s="73"/>
      <c r="D52" s="12"/>
    </row>
    <row r="53" spans="1:4" ht="16.5" x14ac:dyDescent="0.25">
      <c r="A53" s="11"/>
      <c r="B53" s="72" t="s">
        <v>57</v>
      </c>
      <c r="C53" s="73"/>
      <c r="D53" s="12"/>
    </row>
    <row r="54" spans="1:4" ht="16.5" x14ac:dyDescent="0.25">
      <c r="A54" s="11"/>
      <c r="B54" s="12" t="s">
        <v>58</v>
      </c>
      <c r="C54" s="12"/>
      <c r="D54" s="12"/>
    </row>
    <row r="55" spans="1:4" ht="16.5" x14ac:dyDescent="0.25">
      <c r="A55" s="11"/>
      <c r="B55" s="12" t="s">
        <v>59</v>
      </c>
      <c r="C55" s="12"/>
      <c r="D55" s="12"/>
    </row>
    <row r="56" spans="1:4" ht="16.5" x14ac:dyDescent="0.25">
      <c r="A56" s="11"/>
      <c r="B56" s="39" t="s">
        <v>60</v>
      </c>
      <c r="C56" s="12"/>
      <c r="D56" s="12"/>
    </row>
    <row r="57" spans="1:4" ht="16.5" x14ac:dyDescent="0.25">
      <c r="A57" s="11"/>
      <c r="B57" s="39" t="s">
        <v>61</v>
      </c>
      <c r="C57" s="12"/>
      <c r="D57" s="12"/>
    </row>
    <row r="58" spans="1:4" ht="16.5" x14ac:dyDescent="0.25">
      <c r="A58" s="33"/>
      <c r="B58" s="12" t="s">
        <v>62</v>
      </c>
      <c r="C58" s="12"/>
      <c r="D58" s="12">
        <v>0</v>
      </c>
    </row>
    <row r="59" spans="1:4" ht="16.5" x14ac:dyDescent="0.25">
      <c r="A59" s="33"/>
      <c r="B59" s="16" t="s">
        <v>63</v>
      </c>
      <c r="C59" s="17"/>
      <c r="D59" s="12">
        <v>0</v>
      </c>
    </row>
    <row r="60" spans="1:4" ht="16.5" x14ac:dyDescent="0.25">
      <c r="A60" s="33"/>
      <c r="B60" s="78" t="s">
        <v>64</v>
      </c>
      <c r="C60" s="78"/>
      <c r="D60" s="12">
        <v>0</v>
      </c>
    </row>
    <row r="61" spans="1:4" ht="16.5" x14ac:dyDescent="0.25">
      <c r="A61" s="11"/>
      <c r="B61" s="72" t="s">
        <v>65</v>
      </c>
      <c r="C61" s="73"/>
      <c r="D61" s="12">
        <v>0</v>
      </c>
    </row>
    <row r="62" spans="1:4" ht="16.5" x14ac:dyDescent="0.25">
      <c r="A62" s="11"/>
      <c r="B62" s="83" t="s">
        <v>66</v>
      </c>
      <c r="C62" s="84"/>
      <c r="D62" s="14">
        <f>IF(SUM(D48:D60)&lt;150000,SUM(D48:D60),IF(SUM(D48:D60)&gt;150000,SUM(150000)))</f>
        <v>0</v>
      </c>
    </row>
    <row r="63" spans="1:4" ht="16.5" x14ac:dyDescent="0.25">
      <c r="A63" s="11">
        <v>16</v>
      </c>
      <c r="B63" s="40" t="s">
        <v>67</v>
      </c>
      <c r="C63" s="41"/>
      <c r="D63" s="42"/>
    </row>
    <row r="64" spans="1:4" ht="16.5" x14ac:dyDescent="0.25">
      <c r="A64" s="11"/>
      <c r="B64" s="43"/>
      <c r="C64" s="41"/>
      <c r="D64" s="14">
        <f>IF(SUM(D63)&lt;=50000,SUM(D63),IF(SUM(D63)&gt;50000,SUM(50000)))</f>
        <v>0</v>
      </c>
    </row>
    <row r="65" spans="1:7" ht="16.5" x14ac:dyDescent="0.25">
      <c r="A65" s="11">
        <v>17</v>
      </c>
      <c r="B65" s="40" t="s">
        <v>68</v>
      </c>
      <c r="C65" s="17"/>
      <c r="D65" s="12">
        <v>0</v>
      </c>
    </row>
    <row r="66" spans="1:7" ht="16.5" x14ac:dyDescent="0.25">
      <c r="A66" s="11"/>
      <c r="B66" s="44"/>
      <c r="C66" s="17"/>
      <c r="D66" s="14">
        <f>SUM(D65:D65)</f>
        <v>0</v>
      </c>
      <c r="E66" s="64"/>
    </row>
    <row r="67" spans="1:7" ht="16.5" x14ac:dyDescent="0.25">
      <c r="A67" s="11">
        <v>18</v>
      </c>
      <c r="B67" s="76" t="s">
        <v>69</v>
      </c>
      <c r="C67" s="77"/>
      <c r="D67" s="14">
        <f>D46-D62-D64-D66</f>
        <v>0</v>
      </c>
      <c r="E67" s="64"/>
    </row>
    <row r="68" spans="1:7" ht="16.5" x14ac:dyDescent="0.25">
      <c r="A68" s="11">
        <v>18</v>
      </c>
      <c r="B68" s="79" t="s">
        <v>70</v>
      </c>
      <c r="C68" s="80"/>
      <c r="D68" s="12"/>
      <c r="E68" s="64"/>
    </row>
    <row r="69" spans="1:7" ht="16.5" x14ac:dyDescent="0.25">
      <c r="A69" s="11"/>
      <c r="B69" s="72" t="s">
        <v>96</v>
      </c>
      <c r="C69" s="73"/>
      <c r="D69" s="65">
        <f>ROUND(IF(D67&lt;=250000,0,IF(D67&lt;=500000,(D67-250000)*0.05,IF(D67&lt;=1000000,(D67-500000)*0.2+12500,(D67-1000000)*0.3+112500))),0)</f>
        <v>0</v>
      </c>
      <c r="E69" s="63"/>
    </row>
    <row r="70" spans="1:7" ht="16.5" x14ac:dyDescent="0.25">
      <c r="A70" s="61"/>
      <c r="B70" s="72" t="s">
        <v>95</v>
      </c>
      <c r="C70" s="73"/>
      <c r="D70" s="65">
        <f>IF(D67&lt;=500000,MIN(D69,12500),0)</f>
        <v>0</v>
      </c>
      <c r="E70" s="63"/>
    </row>
    <row r="71" spans="1:7" ht="16.5" x14ac:dyDescent="0.25">
      <c r="A71" s="61"/>
      <c r="B71" s="72" t="s">
        <v>97</v>
      </c>
      <c r="C71" s="73"/>
      <c r="D71" s="65">
        <f>D69-D70</f>
        <v>0</v>
      </c>
      <c r="E71" s="63"/>
    </row>
    <row r="72" spans="1:7" ht="16.5" x14ac:dyDescent="0.25">
      <c r="A72" s="11">
        <v>19</v>
      </c>
      <c r="B72" s="74" t="s">
        <v>81</v>
      </c>
      <c r="C72" s="74"/>
      <c r="D72" s="62">
        <f>D71</f>
        <v>0</v>
      </c>
      <c r="G72" s="70"/>
    </row>
    <row r="73" spans="1:7" ht="16.5" x14ac:dyDescent="0.25">
      <c r="A73" s="11">
        <v>20</v>
      </c>
      <c r="B73" s="72" t="s">
        <v>82</v>
      </c>
      <c r="C73" s="73"/>
      <c r="D73" s="31">
        <f>ROUND(D72*4/100,0)</f>
        <v>0</v>
      </c>
    </row>
    <row r="74" spans="1:7" ht="16.5" x14ac:dyDescent="0.25">
      <c r="A74" s="11">
        <v>22</v>
      </c>
      <c r="B74" s="72" t="s">
        <v>83</v>
      </c>
      <c r="C74" s="73"/>
      <c r="D74" s="31">
        <f>D72+D73</f>
        <v>0</v>
      </c>
    </row>
    <row r="75" spans="1:7" ht="16.5" x14ac:dyDescent="0.25">
      <c r="A75" s="11">
        <v>23</v>
      </c>
      <c r="B75" s="81" t="s">
        <v>84</v>
      </c>
      <c r="C75" s="82"/>
      <c r="D75" s="50">
        <v>0</v>
      </c>
    </row>
    <row r="76" spans="1:7" ht="16.5" x14ac:dyDescent="0.25">
      <c r="A76" s="11">
        <v>24</v>
      </c>
      <c r="B76" s="76" t="s">
        <v>85</v>
      </c>
      <c r="C76" s="77"/>
      <c r="D76" s="14">
        <f>D74-D75</f>
        <v>0</v>
      </c>
    </row>
    <row r="77" spans="1:7" ht="18.75" x14ac:dyDescent="0.25">
      <c r="A77" s="11">
        <v>25</v>
      </c>
      <c r="B77" s="76" t="s">
        <v>86</v>
      </c>
      <c r="C77" s="77"/>
      <c r="D77" s="51">
        <f>CEILING(D76,10)</f>
        <v>0</v>
      </c>
    </row>
    <row r="78" spans="1:7" ht="16.5" x14ac:dyDescent="0.25">
      <c r="A78" s="11">
        <v>26</v>
      </c>
      <c r="B78" s="72" t="s">
        <v>87</v>
      </c>
      <c r="C78" s="73"/>
      <c r="D78" s="13">
        <v>0</v>
      </c>
    </row>
    <row r="79" spans="1:7" ht="18.75" x14ac:dyDescent="0.25">
      <c r="A79" s="11">
        <v>27</v>
      </c>
      <c r="B79" s="72" t="s">
        <v>88</v>
      </c>
      <c r="C79" s="73"/>
      <c r="D79" s="52">
        <f>D77-D78</f>
        <v>0</v>
      </c>
    </row>
    <row r="80" spans="1:7" ht="20.25" x14ac:dyDescent="0.25">
      <c r="A80" s="11">
        <v>28</v>
      </c>
      <c r="B80" s="74" t="s">
        <v>89</v>
      </c>
      <c r="C80" s="74"/>
      <c r="D80" s="54">
        <f>D78+D79</f>
        <v>0</v>
      </c>
    </row>
    <row r="81" spans="1:4" ht="20.25" x14ac:dyDescent="0.25">
      <c r="A81" s="21"/>
      <c r="B81" s="55"/>
      <c r="C81" s="55"/>
      <c r="D81" s="56"/>
    </row>
    <row r="82" spans="1:4" ht="16.5" x14ac:dyDescent="0.25">
      <c r="A82" s="21"/>
      <c r="B82" s="75" t="s">
        <v>90</v>
      </c>
      <c r="C82" s="75"/>
      <c r="D82" s="75"/>
    </row>
    <row r="83" spans="1:4" ht="16.5" x14ac:dyDescent="0.25">
      <c r="A83" s="21"/>
      <c r="B83" s="21" t="s">
        <v>91</v>
      </c>
      <c r="C83" s="21"/>
      <c r="D83" s="21"/>
    </row>
    <row r="84" spans="1:4" ht="16.5" x14ac:dyDescent="0.25">
      <c r="A84" s="21"/>
      <c r="B84" s="21"/>
      <c r="C84" s="21"/>
      <c r="D84" s="21"/>
    </row>
    <row r="85" spans="1:4" ht="16.5" x14ac:dyDescent="0.25">
      <c r="A85" s="21"/>
      <c r="B85" s="21"/>
      <c r="C85" s="21"/>
      <c r="D85" s="21"/>
    </row>
    <row r="86" spans="1:4" ht="16.5" x14ac:dyDescent="0.25">
      <c r="A86" s="57"/>
      <c r="B86" s="21"/>
      <c r="C86" s="21"/>
      <c r="D86" s="21"/>
    </row>
    <row r="87" spans="1:4" ht="16.5" x14ac:dyDescent="0.25">
      <c r="A87" s="21"/>
      <c r="B87" s="21"/>
      <c r="C87" s="75" t="s">
        <v>92</v>
      </c>
      <c r="D87" s="75"/>
    </row>
    <row r="88" spans="1:4" ht="16.5" x14ac:dyDescent="0.25">
      <c r="A88" s="57"/>
      <c r="B88" s="66" t="s">
        <v>100</v>
      </c>
      <c r="C88" s="21"/>
      <c r="D88" s="21"/>
    </row>
    <row r="89" spans="1:4" ht="16.5" x14ac:dyDescent="0.25">
      <c r="A89" s="21"/>
      <c r="B89" s="59" t="s">
        <v>94</v>
      </c>
      <c r="C89" s="21"/>
      <c r="D89" s="21"/>
    </row>
    <row r="90" spans="1:4" x14ac:dyDescent="0.25">
      <c r="A90" s="10"/>
      <c r="B90" s="10"/>
      <c r="C90" s="10"/>
      <c r="D90" s="10"/>
    </row>
    <row r="91" spans="1:4" x14ac:dyDescent="0.25">
      <c r="A91" s="10"/>
      <c r="B91" s="10"/>
      <c r="C91" s="10"/>
      <c r="D91" s="10"/>
    </row>
    <row r="92" spans="1:4" x14ac:dyDescent="0.25">
      <c r="A92" s="10"/>
      <c r="B92" s="10"/>
      <c r="C92" s="10"/>
      <c r="D92" s="10"/>
    </row>
    <row r="93" spans="1:4" x14ac:dyDescent="0.25">
      <c r="A93" s="10"/>
      <c r="B93" s="10"/>
      <c r="C93" s="10"/>
      <c r="D93" s="10"/>
    </row>
    <row r="94" spans="1:4" x14ac:dyDescent="0.25">
      <c r="A94" s="10"/>
      <c r="B94" s="10"/>
      <c r="C94" s="10"/>
      <c r="D94" s="10"/>
    </row>
    <row r="95" spans="1:4" x14ac:dyDescent="0.25">
      <c r="A95" s="10"/>
      <c r="B95" s="10"/>
      <c r="C95" s="10"/>
      <c r="D95" s="10"/>
    </row>
    <row r="96" spans="1:4" x14ac:dyDescent="0.25">
      <c r="A96" s="10"/>
      <c r="B96" s="10"/>
      <c r="C96" s="10"/>
      <c r="D96" s="10"/>
    </row>
    <row r="97" spans="1:4" x14ac:dyDescent="0.25">
      <c r="A97" s="10"/>
      <c r="B97" s="10"/>
      <c r="C97" s="10"/>
      <c r="D97" s="10"/>
    </row>
    <row r="98" spans="1:4" x14ac:dyDescent="0.25">
      <c r="A98" s="10"/>
      <c r="B98" s="10"/>
      <c r="C98" s="10"/>
      <c r="D98" s="10"/>
    </row>
    <row r="99" spans="1:4" x14ac:dyDescent="0.25">
      <c r="A99" s="10"/>
      <c r="B99" s="10"/>
      <c r="C99" s="10"/>
      <c r="D99" s="10"/>
    </row>
    <row r="100" spans="1:4" x14ac:dyDescent="0.25">
      <c r="A100" s="10"/>
      <c r="B100" s="10"/>
      <c r="C100" s="10"/>
      <c r="D100" s="10"/>
    </row>
    <row r="101" spans="1:4" x14ac:dyDescent="0.25">
      <c r="A101" s="10"/>
      <c r="B101" s="10"/>
      <c r="C101" s="10"/>
      <c r="D101" s="10"/>
    </row>
    <row r="102" spans="1:4" x14ac:dyDescent="0.25">
      <c r="A102" s="10"/>
      <c r="B102" s="10"/>
      <c r="C102" s="10"/>
      <c r="D102" s="10"/>
    </row>
    <row r="103" spans="1:4" x14ac:dyDescent="0.25">
      <c r="A103" s="10"/>
      <c r="B103" s="10"/>
      <c r="C103" s="10"/>
      <c r="D103" s="10"/>
    </row>
    <row r="104" spans="1:4" x14ac:dyDescent="0.25">
      <c r="A104" s="10"/>
      <c r="B104" s="10"/>
      <c r="C104" s="10"/>
      <c r="D104" s="10"/>
    </row>
    <row r="105" spans="1:4" x14ac:dyDescent="0.25">
      <c r="A105" s="10"/>
      <c r="B105" s="10"/>
      <c r="C105" s="10"/>
      <c r="D105" s="10"/>
    </row>
    <row r="106" spans="1:4" x14ac:dyDescent="0.25">
      <c r="A106" s="10"/>
      <c r="B106" s="10"/>
      <c r="C106" s="10"/>
      <c r="D106" s="10"/>
    </row>
    <row r="107" spans="1:4" x14ac:dyDescent="0.25">
      <c r="A107" s="10"/>
      <c r="B107" s="10"/>
      <c r="C107" s="10"/>
      <c r="D107" s="10"/>
    </row>
    <row r="108" spans="1:4" x14ac:dyDescent="0.25">
      <c r="A108" s="10"/>
      <c r="B108" s="10"/>
      <c r="C108" s="10"/>
      <c r="D108" s="10"/>
    </row>
    <row r="109" spans="1:4" x14ac:dyDescent="0.25">
      <c r="A109" s="10"/>
      <c r="B109" s="10"/>
      <c r="C109" s="10"/>
      <c r="D109" s="10"/>
    </row>
    <row r="110" spans="1:4" x14ac:dyDescent="0.25">
      <c r="A110" s="10"/>
      <c r="B110" s="10"/>
      <c r="C110" s="10"/>
      <c r="D110" s="10"/>
    </row>
    <row r="111" spans="1:4" x14ac:dyDescent="0.25">
      <c r="A111" s="10"/>
      <c r="B111" s="10"/>
      <c r="C111" s="10"/>
      <c r="D111" s="10"/>
    </row>
    <row r="112" spans="1:4" x14ac:dyDescent="0.25">
      <c r="A112" s="10"/>
      <c r="B112" s="10"/>
      <c r="C112" s="10"/>
      <c r="D112" s="10"/>
    </row>
    <row r="113" spans="1:4" x14ac:dyDescent="0.25">
      <c r="A113" s="10"/>
      <c r="B113" s="10"/>
      <c r="C113" s="10"/>
      <c r="D113" s="10"/>
    </row>
    <row r="114" spans="1:4" x14ac:dyDescent="0.25">
      <c r="A114" s="10"/>
      <c r="B114" s="10"/>
      <c r="C114" s="10"/>
      <c r="D114" s="10"/>
    </row>
    <row r="115" spans="1:4" x14ac:dyDescent="0.25">
      <c r="A115" s="10"/>
      <c r="B115" s="10"/>
      <c r="C115" s="10"/>
      <c r="D115" s="10"/>
    </row>
    <row r="116" spans="1:4" x14ac:dyDescent="0.25">
      <c r="A116" s="10"/>
      <c r="B116" s="10"/>
      <c r="C116" s="10"/>
      <c r="D116" s="10"/>
    </row>
    <row r="117" spans="1:4" x14ac:dyDescent="0.25">
      <c r="A117" s="10"/>
      <c r="B117" s="10"/>
      <c r="C117" s="10"/>
      <c r="D117" s="10"/>
    </row>
    <row r="118" spans="1:4" x14ac:dyDescent="0.25">
      <c r="A118" s="10"/>
      <c r="B118" s="10"/>
      <c r="C118" s="10"/>
      <c r="D118" s="10"/>
    </row>
    <row r="119" spans="1:4" x14ac:dyDescent="0.25">
      <c r="A119" s="10"/>
      <c r="B119" s="10"/>
      <c r="C119" s="10"/>
      <c r="D119" s="10"/>
    </row>
    <row r="120" spans="1:4" x14ac:dyDescent="0.25">
      <c r="A120" s="10"/>
      <c r="B120" s="10"/>
      <c r="C120" s="10"/>
      <c r="D120" s="10"/>
    </row>
    <row r="121" spans="1:4" x14ac:dyDescent="0.25">
      <c r="A121" s="10"/>
      <c r="B121" s="10"/>
      <c r="C121" s="10"/>
      <c r="D121" s="10"/>
    </row>
    <row r="122" spans="1:4" x14ac:dyDescent="0.25">
      <c r="A122" s="10"/>
      <c r="B122" s="10"/>
      <c r="C122" s="10"/>
      <c r="D122" s="10"/>
    </row>
    <row r="123" spans="1:4" x14ac:dyDescent="0.25">
      <c r="A123" s="10"/>
      <c r="B123" s="10"/>
      <c r="C123" s="10"/>
      <c r="D123" s="10"/>
    </row>
    <row r="124" spans="1:4" x14ac:dyDescent="0.25">
      <c r="A124" s="10"/>
      <c r="B124" s="10"/>
      <c r="C124" s="10"/>
      <c r="D124" s="10"/>
    </row>
    <row r="125" spans="1:4" x14ac:dyDescent="0.25">
      <c r="A125" s="10"/>
      <c r="B125" s="10"/>
      <c r="C125" s="10"/>
      <c r="D125" s="10"/>
    </row>
    <row r="126" spans="1:4" x14ac:dyDescent="0.25">
      <c r="A126" s="10"/>
      <c r="B126" s="10"/>
      <c r="C126" s="10"/>
      <c r="D126" s="10"/>
    </row>
    <row r="127" spans="1:4" x14ac:dyDescent="0.25">
      <c r="A127" s="10"/>
      <c r="B127" s="10"/>
      <c r="C127" s="10"/>
      <c r="D127" s="10"/>
    </row>
    <row r="128" spans="1:4" x14ac:dyDescent="0.25">
      <c r="A128" s="10"/>
      <c r="B128" s="10"/>
      <c r="C128" s="10"/>
      <c r="D128" s="10"/>
    </row>
    <row r="129" spans="1:4" x14ac:dyDescent="0.25">
      <c r="A129" s="10"/>
      <c r="B129" s="10"/>
      <c r="C129" s="10"/>
      <c r="D129" s="10"/>
    </row>
    <row r="130" spans="1:4" x14ac:dyDescent="0.25">
      <c r="A130" s="10"/>
      <c r="B130" s="10"/>
      <c r="C130" s="10"/>
      <c r="D130" s="10"/>
    </row>
    <row r="131" spans="1:4" x14ac:dyDescent="0.25">
      <c r="A131" s="10"/>
      <c r="B131" s="10"/>
      <c r="C131" s="10"/>
      <c r="D131" s="10"/>
    </row>
    <row r="132" spans="1:4" x14ac:dyDescent="0.25">
      <c r="A132" s="10"/>
      <c r="B132" s="10"/>
      <c r="C132" s="10"/>
      <c r="D132" s="10"/>
    </row>
    <row r="133" spans="1:4" x14ac:dyDescent="0.25">
      <c r="A133" s="10"/>
      <c r="B133" s="10"/>
      <c r="C133" s="10"/>
      <c r="D133" s="10"/>
    </row>
    <row r="134" spans="1:4" x14ac:dyDescent="0.25">
      <c r="A134" s="10"/>
      <c r="B134" s="10"/>
      <c r="C134" s="10"/>
      <c r="D134" s="10"/>
    </row>
    <row r="135" spans="1:4" x14ac:dyDescent="0.25">
      <c r="A135" s="10"/>
      <c r="B135" s="10"/>
      <c r="C135" s="10"/>
      <c r="D135" s="10"/>
    </row>
    <row r="136" spans="1:4" x14ac:dyDescent="0.25">
      <c r="A136" s="10"/>
      <c r="B136" s="10"/>
      <c r="C136" s="10"/>
      <c r="D136" s="10"/>
    </row>
    <row r="137" spans="1:4" x14ac:dyDescent="0.25">
      <c r="A137" s="10"/>
      <c r="B137" s="10"/>
      <c r="C137" s="10"/>
      <c r="D137" s="10"/>
    </row>
    <row r="138" spans="1:4" x14ac:dyDescent="0.25">
      <c r="A138" s="10"/>
      <c r="B138" s="10"/>
      <c r="C138" s="10"/>
      <c r="D138" s="10"/>
    </row>
    <row r="139" spans="1:4" x14ac:dyDescent="0.25">
      <c r="A139" s="10"/>
      <c r="B139" s="10"/>
      <c r="C139" s="10"/>
      <c r="D139" s="10"/>
    </row>
    <row r="140" spans="1:4" x14ac:dyDescent="0.25">
      <c r="A140" s="10"/>
      <c r="B140" s="10"/>
      <c r="C140" s="10"/>
      <c r="D140" s="10"/>
    </row>
    <row r="141" spans="1:4" x14ac:dyDescent="0.25">
      <c r="A141" s="10"/>
      <c r="B141" s="10"/>
      <c r="C141" s="10"/>
      <c r="D141" s="10"/>
    </row>
    <row r="142" spans="1:4" x14ac:dyDescent="0.25">
      <c r="A142" s="10"/>
      <c r="B142" s="10"/>
      <c r="C142" s="10"/>
      <c r="D142" s="10"/>
    </row>
    <row r="143" spans="1:4" x14ac:dyDescent="0.25">
      <c r="A143" s="10"/>
      <c r="B143" s="10"/>
      <c r="C143" s="10"/>
      <c r="D143" s="10"/>
    </row>
    <row r="144" spans="1:4" x14ac:dyDescent="0.25">
      <c r="A144" s="10"/>
      <c r="B144" s="10"/>
      <c r="C144" s="10"/>
      <c r="D144" s="10"/>
    </row>
    <row r="145" spans="1:4" x14ac:dyDescent="0.25">
      <c r="A145" s="10"/>
      <c r="B145" s="10"/>
      <c r="C145" s="10"/>
      <c r="D145" s="10"/>
    </row>
    <row r="146" spans="1:4" x14ac:dyDescent="0.25">
      <c r="A146" s="10"/>
      <c r="B146" s="10"/>
      <c r="C146" s="10"/>
      <c r="D146" s="10"/>
    </row>
    <row r="147" spans="1:4" x14ac:dyDescent="0.25">
      <c r="A147" s="10"/>
      <c r="B147" s="10"/>
      <c r="C147" s="10"/>
      <c r="D147" s="10"/>
    </row>
    <row r="148" spans="1:4" x14ac:dyDescent="0.25">
      <c r="A148" s="10"/>
      <c r="B148" s="10"/>
      <c r="C148" s="10"/>
      <c r="D148" s="10"/>
    </row>
    <row r="149" spans="1:4" x14ac:dyDescent="0.25">
      <c r="A149" s="10"/>
      <c r="B149" s="10"/>
      <c r="C149" s="10"/>
      <c r="D149" s="10"/>
    </row>
    <row r="150" spans="1:4" x14ac:dyDescent="0.25">
      <c r="A150" s="10"/>
      <c r="B150" s="10"/>
      <c r="C150" s="10"/>
      <c r="D150" s="10"/>
    </row>
    <row r="151" spans="1:4" x14ac:dyDescent="0.25">
      <c r="A151" s="10"/>
      <c r="B151" s="10"/>
      <c r="C151" s="10"/>
      <c r="D151" s="10"/>
    </row>
    <row r="152" spans="1:4" x14ac:dyDescent="0.25">
      <c r="A152" s="10"/>
      <c r="B152" s="10"/>
      <c r="C152" s="10"/>
      <c r="D152" s="10"/>
    </row>
    <row r="153" spans="1:4" x14ac:dyDescent="0.25">
      <c r="A153" s="10"/>
      <c r="B153" s="10"/>
      <c r="C153" s="10"/>
      <c r="D153" s="10"/>
    </row>
    <row r="154" spans="1:4" x14ac:dyDescent="0.25">
      <c r="A154" s="10"/>
      <c r="B154" s="10"/>
      <c r="C154" s="10"/>
      <c r="D154" s="10"/>
    </row>
    <row r="155" spans="1:4" x14ac:dyDescent="0.25">
      <c r="A155" s="10"/>
      <c r="B155" s="10"/>
      <c r="C155" s="10"/>
      <c r="D155" s="10"/>
    </row>
    <row r="156" spans="1:4" x14ac:dyDescent="0.25">
      <c r="A156" s="10"/>
      <c r="B156" s="10"/>
      <c r="C156" s="10"/>
      <c r="D156" s="10"/>
    </row>
    <row r="157" spans="1:4" x14ac:dyDescent="0.25">
      <c r="A157" s="10"/>
      <c r="B157" s="10"/>
      <c r="C157" s="10"/>
      <c r="D157" s="10"/>
    </row>
    <row r="158" spans="1:4" x14ac:dyDescent="0.25">
      <c r="A158" s="10"/>
      <c r="B158" s="10"/>
      <c r="C158" s="10"/>
      <c r="D158" s="10"/>
    </row>
    <row r="159" spans="1:4" x14ac:dyDescent="0.25">
      <c r="A159" s="10"/>
      <c r="B159" s="10"/>
      <c r="C159" s="10"/>
      <c r="D159" s="10"/>
    </row>
    <row r="160" spans="1:4" x14ac:dyDescent="0.25">
      <c r="A160" s="10"/>
      <c r="B160" s="10"/>
      <c r="C160" s="10"/>
      <c r="D160" s="10"/>
    </row>
    <row r="161" spans="1:4" x14ac:dyDescent="0.25">
      <c r="A161" s="10"/>
      <c r="B161" s="10"/>
      <c r="C161" s="10"/>
      <c r="D161" s="10"/>
    </row>
    <row r="162" spans="1:4" x14ac:dyDescent="0.25">
      <c r="A162" s="10"/>
      <c r="B162" s="10"/>
      <c r="C162" s="10"/>
      <c r="D162" s="10"/>
    </row>
    <row r="163" spans="1:4" x14ac:dyDescent="0.25">
      <c r="A163" s="10"/>
      <c r="B163" s="10"/>
      <c r="C163" s="10"/>
      <c r="D163" s="10"/>
    </row>
    <row r="164" spans="1:4" x14ac:dyDescent="0.25">
      <c r="A164" s="10"/>
      <c r="B164" s="10"/>
      <c r="C164" s="10"/>
      <c r="D164" s="10"/>
    </row>
    <row r="165" spans="1:4" x14ac:dyDescent="0.25">
      <c r="A165" s="10"/>
      <c r="B165" s="10"/>
      <c r="C165" s="10"/>
      <c r="D165" s="10"/>
    </row>
    <row r="166" spans="1:4" x14ac:dyDescent="0.25">
      <c r="A166" s="10"/>
      <c r="B166" s="10"/>
      <c r="C166" s="10"/>
      <c r="D166" s="10"/>
    </row>
    <row r="167" spans="1:4" x14ac:dyDescent="0.25">
      <c r="A167" s="10"/>
      <c r="B167" s="10"/>
      <c r="C167" s="10"/>
      <c r="D167" s="10"/>
    </row>
    <row r="168" spans="1:4" x14ac:dyDescent="0.25">
      <c r="A168" s="10"/>
      <c r="B168" s="10"/>
      <c r="C168" s="10"/>
      <c r="D168" s="10"/>
    </row>
    <row r="169" spans="1:4" x14ac:dyDescent="0.25">
      <c r="A169" s="10"/>
      <c r="B169" s="10"/>
      <c r="C169" s="10"/>
      <c r="D169" s="10"/>
    </row>
    <row r="170" spans="1:4" x14ac:dyDescent="0.25">
      <c r="A170" s="10"/>
      <c r="B170" s="10"/>
      <c r="C170" s="10"/>
      <c r="D170" s="10"/>
    </row>
    <row r="171" spans="1:4" x14ac:dyDescent="0.25">
      <c r="A171" s="10"/>
      <c r="B171" s="10"/>
      <c r="C171" s="10"/>
      <c r="D171" s="10"/>
    </row>
    <row r="172" spans="1:4" x14ac:dyDescent="0.25">
      <c r="A172" s="10"/>
      <c r="B172" s="10"/>
      <c r="C172" s="10"/>
      <c r="D172" s="10"/>
    </row>
    <row r="173" spans="1:4" x14ac:dyDescent="0.25">
      <c r="A173" s="10"/>
      <c r="B173" s="10"/>
      <c r="C173" s="10"/>
      <c r="D173" s="10"/>
    </row>
    <row r="174" spans="1:4" x14ac:dyDescent="0.25">
      <c r="A174" s="10"/>
      <c r="B174" s="10"/>
      <c r="C174" s="10"/>
      <c r="D174" s="10"/>
    </row>
    <row r="175" spans="1:4" x14ac:dyDescent="0.25">
      <c r="A175" s="10"/>
      <c r="B175" s="10"/>
      <c r="C175" s="10"/>
      <c r="D175" s="10"/>
    </row>
    <row r="176" spans="1:4" x14ac:dyDescent="0.25">
      <c r="A176" s="10"/>
      <c r="B176" s="10"/>
      <c r="C176" s="10"/>
      <c r="D176" s="10"/>
    </row>
    <row r="177" spans="1:4" x14ac:dyDescent="0.25">
      <c r="A177" s="10"/>
      <c r="B177" s="10"/>
      <c r="C177" s="10"/>
      <c r="D177" s="10"/>
    </row>
    <row r="178" spans="1:4" x14ac:dyDescent="0.25">
      <c r="A178" s="10"/>
      <c r="B178" s="10"/>
      <c r="C178" s="10"/>
      <c r="D178" s="10"/>
    </row>
    <row r="179" spans="1:4" x14ac:dyDescent="0.25">
      <c r="A179" s="10"/>
      <c r="B179" s="10"/>
      <c r="C179" s="10"/>
      <c r="D179" s="10"/>
    </row>
    <row r="180" spans="1:4" x14ac:dyDescent="0.25">
      <c r="A180" s="10"/>
      <c r="B180" s="10"/>
      <c r="C180" s="10"/>
      <c r="D180" s="10"/>
    </row>
    <row r="181" spans="1:4" x14ac:dyDescent="0.25">
      <c r="A181" s="10"/>
      <c r="B181" s="10"/>
      <c r="C181" s="10"/>
      <c r="D181" s="10"/>
    </row>
    <row r="182" spans="1:4" x14ac:dyDescent="0.25">
      <c r="A182" s="10"/>
      <c r="B182" s="10"/>
      <c r="C182" s="10"/>
      <c r="D182" s="10"/>
    </row>
    <row r="183" spans="1:4" x14ac:dyDescent="0.25">
      <c r="A183" s="10"/>
      <c r="B183" s="10"/>
      <c r="C183" s="10"/>
      <c r="D183" s="10"/>
    </row>
    <row r="184" spans="1:4" x14ac:dyDescent="0.25">
      <c r="A184" s="10"/>
      <c r="B184" s="10"/>
      <c r="C184" s="10"/>
      <c r="D184" s="10"/>
    </row>
    <row r="185" spans="1:4" x14ac:dyDescent="0.25">
      <c r="A185" s="10"/>
      <c r="B185" s="10"/>
      <c r="C185" s="10"/>
      <c r="D185" s="10"/>
    </row>
    <row r="186" spans="1:4" x14ac:dyDescent="0.25">
      <c r="A186" s="10"/>
      <c r="B186" s="10"/>
      <c r="C186" s="10"/>
      <c r="D186" s="10"/>
    </row>
    <row r="187" spans="1:4" x14ac:dyDescent="0.25">
      <c r="A187" s="10"/>
      <c r="B187" s="10"/>
      <c r="C187" s="10"/>
      <c r="D187" s="10"/>
    </row>
    <row r="188" spans="1:4" x14ac:dyDescent="0.25">
      <c r="A188" s="10"/>
      <c r="B188" s="10"/>
      <c r="C188" s="10"/>
      <c r="D188" s="10"/>
    </row>
    <row r="189" spans="1:4" x14ac:dyDescent="0.25">
      <c r="A189" s="10"/>
      <c r="B189" s="10"/>
      <c r="C189" s="10"/>
      <c r="D189" s="10"/>
    </row>
    <row r="190" spans="1:4" x14ac:dyDescent="0.25">
      <c r="A190" s="10"/>
      <c r="B190" s="10"/>
      <c r="C190" s="10"/>
      <c r="D190" s="10"/>
    </row>
    <row r="191" spans="1:4" x14ac:dyDescent="0.25">
      <c r="A191" s="10"/>
      <c r="B191" s="10"/>
      <c r="C191" s="10"/>
      <c r="D191" s="10"/>
    </row>
    <row r="192" spans="1:4" x14ac:dyDescent="0.25">
      <c r="A192" s="10"/>
      <c r="B192" s="10"/>
      <c r="C192" s="10"/>
      <c r="D192" s="10"/>
    </row>
    <row r="193" spans="1:4" x14ac:dyDescent="0.25">
      <c r="A193" s="10"/>
      <c r="B193" s="10"/>
      <c r="C193" s="10"/>
      <c r="D193" s="10"/>
    </row>
    <row r="194" spans="1:4" x14ac:dyDescent="0.25">
      <c r="A194" s="10"/>
      <c r="B194" s="10"/>
      <c r="C194" s="10"/>
      <c r="D194" s="10"/>
    </row>
    <row r="195" spans="1:4" x14ac:dyDescent="0.25">
      <c r="A195" s="10"/>
      <c r="B195" s="10"/>
      <c r="C195" s="10"/>
      <c r="D195" s="10"/>
    </row>
    <row r="196" spans="1:4" x14ac:dyDescent="0.25">
      <c r="A196" s="10"/>
      <c r="B196" s="10"/>
      <c r="C196" s="10"/>
      <c r="D196" s="10"/>
    </row>
    <row r="197" spans="1:4" x14ac:dyDescent="0.25">
      <c r="A197" s="10"/>
      <c r="B197" s="10"/>
      <c r="C197" s="10"/>
      <c r="D197" s="10"/>
    </row>
    <row r="198" spans="1:4" x14ac:dyDescent="0.25">
      <c r="A198" s="10"/>
      <c r="B198" s="10"/>
      <c r="C198" s="10"/>
      <c r="D198" s="10"/>
    </row>
    <row r="199" spans="1:4" x14ac:dyDescent="0.25">
      <c r="A199" s="10"/>
      <c r="B199" s="10"/>
      <c r="C199" s="10"/>
      <c r="D199" s="10"/>
    </row>
    <row r="200" spans="1:4" x14ac:dyDescent="0.25">
      <c r="A200" s="10"/>
      <c r="B200" s="10"/>
      <c r="C200" s="10"/>
      <c r="D200" s="10"/>
    </row>
    <row r="201" spans="1:4" x14ac:dyDescent="0.25">
      <c r="A201" s="10"/>
      <c r="B201" s="10"/>
      <c r="C201" s="10"/>
      <c r="D201" s="10"/>
    </row>
    <row r="202" spans="1:4" x14ac:dyDescent="0.25">
      <c r="A202" s="10"/>
      <c r="B202" s="10"/>
      <c r="C202" s="10"/>
      <c r="D202" s="10"/>
    </row>
    <row r="203" spans="1:4" x14ac:dyDescent="0.25">
      <c r="A203" s="10"/>
      <c r="B203" s="10"/>
      <c r="C203" s="10"/>
      <c r="D203" s="10"/>
    </row>
    <row r="204" spans="1:4" x14ac:dyDescent="0.25">
      <c r="A204" s="10"/>
      <c r="B204" s="10"/>
      <c r="C204" s="10"/>
      <c r="D204" s="10"/>
    </row>
    <row r="205" spans="1:4" x14ac:dyDescent="0.25">
      <c r="A205" s="10"/>
      <c r="B205" s="10"/>
      <c r="C205" s="10"/>
      <c r="D205" s="10"/>
    </row>
    <row r="206" spans="1:4" x14ac:dyDescent="0.25">
      <c r="A206" s="10"/>
      <c r="B206" s="10"/>
      <c r="C206" s="10"/>
      <c r="D206" s="10"/>
    </row>
    <row r="207" spans="1:4" x14ac:dyDescent="0.25">
      <c r="A207" s="10"/>
      <c r="B207" s="10"/>
      <c r="C207" s="10"/>
      <c r="D207" s="10"/>
    </row>
    <row r="208" spans="1:4" x14ac:dyDescent="0.25">
      <c r="A208" s="10"/>
      <c r="B208" s="10"/>
      <c r="C208" s="10"/>
      <c r="D208" s="10"/>
    </row>
    <row r="209" spans="1:4" x14ac:dyDescent="0.25">
      <c r="A209" s="10"/>
      <c r="B209" s="10"/>
      <c r="C209" s="10"/>
      <c r="D209" s="10"/>
    </row>
    <row r="210" spans="1:4" x14ac:dyDescent="0.25">
      <c r="A210" s="10"/>
      <c r="B210" s="10"/>
      <c r="C210" s="10"/>
      <c r="D210" s="10"/>
    </row>
    <row r="211" spans="1:4" x14ac:dyDescent="0.25">
      <c r="A211" s="10"/>
      <c r="B211" s="10"/>
      <c r="C211" s="10"/>
      <c r="D211" s="10"/>
    </row>
    <row r="212" spans="1:4" x14ac:dyDescent="0.25">
      <c r="A212" s="10"/>
      <c r="B212" s="10"/>
      <c r="C212" s="10"/>
      <c r="D212" s="10"/>
    </row>
    <row r="213" spans="1:4" x14ac:dyDescent="0.25">
      <c r="A213" s="10"/>
      <c r="B213" s="10"/>
      <c r="C213" s="10"/>
      <c r="D213" s="10"/>
    </row>
    <row r="214" spans="1:4" x14ac:dyDescent="0.25">
      <c r="A214" s="10"/>
      <c r="B214" s="10"/>
      <c r="C214" s="10"/>
      <c r="D214" s="10"/>
    </row>
    <row r="215" spans="1:4" x14ac:dyDescent="0.25">
      <c r="A215" s="10"/>
      <c r="B215" s="10"/>
      <c r="C215" s="10"/>
      <c r="D215" s="10"/>
    </row>
    <row r="216" spans="1:4" x14ac:dyDescent="0.25">
      <c r="A216" s="10"/>
      <c r="B216" s="10"/>
      <c r="C216" s="10"/>
      <c r="D216" s="10"/>
    </row>
    <row r="217" spans="1:4" x14ac:dyDescent="0.25">
      <c r="A217" s="10"/>
      <c r="B217" s="10"/>
      <c r="C217" s="10"/>
      <c r="D217" s="10"/>
    </row>
  </sheetData>
  <mergeCells count="46">
    <mergeCell ref="B9:C9"/>
    <mergeCell ref="B69:C69"/>
    <mergeCell ref="B70:C70"/>
    <mergeCell ref="B71:C71"/>
    <mergeCell ref="A2:D2"/>
    <mergeCell ref="A3:D3"/>
    <mergeCell ref="A7:A8"/>
    <mergeCell ref="B7:C8"/>
    <mergeCell ref="D7:D8"/>
    <mergeCell ref="B44:C44"/>
    <mergeCell ref="B10:C10"/>
    <mergeCell ref="B32:C32"/>
    <mergeCell ref="B33:C33"/>
    <mergeCell ref="B35:C35"/>
    <mergeCell ref="B36:C36"/>
    <mergeCell ref="B37:C37"/>
    <mergeCell ref="B62:C62"/>
    <mergeCell ref="B38:C38"/>
    <mergeCell ref="B39:C39"/>
    <mergeCell ref="B40:C40"/>
    <mergeCell ref="B41:C41"/>
    <mergeCell ref="B43:C43"/>
    <mergeCell ref="C87:D87"/>
    <mergeCell ref="B77:C77"/>
    <mergeCell ref="B68:C68"/>
    <mergeCell ref="B72:C72"/>
    <mergeCell ref="B73:C73"/>
    <mergeCell ref="B74:C74"/>
    <mergeCell ref="B75:C75"/>
    <mergeCell ref="B76:C76"/>
    <mergeCell ref="F5:J14"/>
    <mergeCell ref="B78:C78"/>
    <mergeCell ref="B79:C79"/>
    <mergeCell ref="B80:C80"/>
    <mergeCell ref="B82:D82"/>
    <mergeCell ref="B67:C67"/>
    <mergeCell ref="B45:C45"/>
    <mergeCell ref="B46:C46"/>
    <mergeCell ref="B48:C48"/>
    <mergeCell ref="B49:C49"/>
    <mergeCell ref="B50:C50"/>
    <mergeCell ref="B51:C51"/>
    <mergeCell ref="B52:C52"/>
    <mergeCell ref="B53:C53"/>
    <mergeCell ref="B60:C60"/>
    <mergeCell ref="B61:C61"/>
  </mergeCells>
  <pageMargins left="0.7" right="0.7" top="0.75" bottom="0.75" header="0.3" footer="0.3"/>
  <pageSetup paperSize="9" scale="82" orientation="portrait" r:id="rId1"/>
  <rowBreaks count="1" manualBreakCount="1">
    <brk id="46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4"/>
  <sheetViews>
    <sheetView workbookViewId="0">
      <selection activeCell="F18" sqref="F18"/>
    </sheetView>
  </sheetViews>
  <sheetFormatPr defaultRowHeight="15" x14ac:dyDescent="0.25"/>
  <sheetData>
    <row r="2" spans="1:4" ht="18" x14ac:dyDescent="0.25">
      <c r="A2" s="87" t="s">
        <v>0</v>
      </c>
      <c r="B2" s="88"/>
      <c r="C2" s="88"/>
      <c r="D2" s="88"/>
    </row>
    <row r="3" spans="1:4" ht="18.75" x14ac:dyDescent="0.25">
      <c r="A3" s="89" t="s">
        <v>1</v>
      </c>
      <c r="B3" s="89"/>
      <c r="C3" s="89"/>
      <c r="D3" s="89"/>
    </row>
    <row r="4" spans="1:4" x14ac:dyDescent="0.25">
      <c r="A4" s="1"/>
      <c r="B4" s="1"/>
      <c r="C4" s="1"/>
      <c r="D4" s="1"/>
    </row>
    <row r="5" spans="1:4" ht="16.5" x14ac:dyDescent="0.25">
      <c r="A5" s="2" t="s">
        <v>2</v>
      </c>
      <c r="B5" s="3"/>
      <c r="C5" s="3"/>
      <c r="D5" s="4"/>
    </row>
    <row r="6" spans="1:4" ht="18.75" x14ac:dyDescent="0.25">
      <c r="A6" s="5" t="s">
        <v>3</v>
      </c>
      <c r="B6" s="6"/>
      <c r="C6" s="7"/>
      <c r="D6" s="8"/>
    </row>
    <row r="7" spans="1:4" x14ac:dyDescent="0.25">
      <c r="A7" s="90" t="s">
        <v>4</v>
      </c>
      <c r="B7" s="92" t="s">
        <v>5</v>
      </c>
      <c r="C7" s="93"/>
      <c r="D7" s="96" t="s">
        <v>6</v>
      </c>
    </row>
    <row r="8" spans="1:4" x14ac:dyDescent="0.25">
      <c r="A8" s="91"/>
      <c r="B8" s="94"/>
      <c r="C8" s="95"/>
      <c r="D8" s="97"/>
    </row>
    <row r="9" spans="1:4" ht="16.5" x14ac:dyDescent="0.25">
      <c r="A9" s="9">
        <v>1</v>
      </c>
      <c r="B9" s="76" t="s">
        <v>7</v>
      </c>
      <c r="C9" s="77"/>
      <c r="D9" s="10"/>
    </row>
    <row r="10" spans="1:4" ht="16.5" x14ac:dyDescent="0.25">
      <c r="A10" s="11" t="s">
        <v>8</v>
      </c>
      <c r="B10" s="72" t="s">
        <v>9</v>
      </c>
      <c r="C10" s="73"/>
      <c r="D10" s="12">
        <v>302500</v>
      </c>
    </row>
    <row r="11" spans="1:4" ht="16.5" x14ac:dyDescent="0.25">
      <c r="A11" s="11" t="s">
        <v>10</v>
      </c>
      <c r="B11" s="12" t="s">
        <v>11</v>
      </c>
      <c r="C11" s="12"/>
      <c r="D11" s="12">
        <v>0</v>
      </c>
    </row>
    <row r="12" spans="1:4" ht="16.5" x14ac:dyDescent="0.25">
      <c r="A12" s="11" t="s">
        <v>12</v>
      </c>
      <c r="B12" s="12" t="s">
        <v>13</v>
      </c>
      <c r="C12" s="12"/>
      <c r="D12" s="12"/>
    </row>
    <row r="13" spans="1:4" ht="16.5" x14ac:dyDescent="0.25">
      <c r="A13" s="11" t="s">
        <v>14</v>
      </c>
      <c r="B13" s="12" t="s">
        <v>15</v>
      </c>
      <c r="C13" s="11"/>
      <c r="D13" s="12"/>
    </row>
    <row r="14" spans="1:4" ht="16.5" x14ac:dyDescent="0.25">
      <c r="A14" s="11" t="s">
        <v>16</v>
      </c>
      <c r="B14" s="12" t="s">
        <v>17</v>
      </c>
      <c r="C14" s="12"/>
      <c r="D14" s="12"/>
    </row>
    <row r="15" spans="1:4" ht="16.5" x14ac:dyDescent="0.25">
      <c r="A15" s="11" t="s">
        <v>18</v>
      </c>
      <c r="B15" s="12" t="s">
        <v>19</v>
      </c>
      <c r="C15" s="12"/>
      <c r="D15" s="12">
        <v>0</v>
      </c>
    </row>
    <row r="16" spans="1:4" ht="16.5" x14ac:dyDescent="0.25">
      <c r="A16" s="9"/>
      <c r="B16" s="13" t="s">
        <v>20</v>
      </c>
      <c r="C16" s="12"/>
      <c r="D16" s="14">
        <f>SUM(D10:D15)</f>
        <v>302500</v>
      </c>
    </row>
    <row r="17" spans="1:4" ht="16.5" x14ac:dyDescent="0.25">
      <c r="A17" s="15">
        <v>2</v>
      </c>
      <c r="B17" s="16" t="s">
        <v>21</v>
      </c>
      <c r="C17" s="17"/>
      <c r="D17" s="18">
        <v>0</v>
      </c>
    </row>
    <row r="18" spans="1:4" ht="16.5" x14ac:dyDescent="0.25">
      <c r="A18" s="19"/>
      <c r="B18" s="20" t="s">
        <v>22</v>
      </c>
      <c r="C18" s="21"/>
      <c r="D18" s="22">
        <f>I17</f>
        <v>0</v>
      </c>
    </row>
    <row r="19" spans="1:4" ht="16.5" x14ac:dyDescent="0.25">
      <c r="A19" s="19"/>
      <c r="B19" s="23" t="s">
        <v>23</v>
      </c>
      <c r="C19" s="21"/>
      <c r="D19" s="22">
        <f>I18</f>
        <v>0</v>
      </c>
    </row>
    <row r="20" spans="1:4" ht="16.5" x14ac:dyDescent="0.25">
      <c r="A20" s="19"/>
      <c r="B20" s="23" t="s">
        <v>24</v>
      </c>
      <c r="C20" s="21"/>
      <c r="D20" s="22">
        <f>I19</f>
        <v>0</v>
      </c>
    </row>
    <row r="21" spans="1:4" ht="16.5" x14ac:dyDescent="0.25">
      <c r="A21" s="19"/>
      <c r="B21" s="24" t="s">
        <v>25</v>
      </c>
      <c r="C21" s="25"/>
      <c r="D21" s="26"/>
    </row>
    <row r="22" spans="1:4" ht="16.5" x14ac:dyDescent="0.25">
      <c r="A22" s="19"/>
      <c r="B22" s="20" t="s">
        <v>26</v>
      </c>
      <c r="C22" s="8"/>
      <c r="D22" s="27">
        <v>0</v>
      </c>
    </row>
    <row r="23" spans="1:4" ht="16.5" x14ac:dyDescent="0.25">
      <c r="A23" s="28"/>
      <c r="B23" s="29" t="s">
        <v>27</v>
      </c>
      <c r="D23" s="30">
        <v>0</v>
      </c>
    </row>
    <row r="24" spans="1:4" ht="16.5" x14ac:dyDescent="0.25">
      <c r="A24" s="9">
        <v>3</v>
      </c>
      <c r="B24" s="12" t="s">
        <v>28</v>
      </c>
      <c r="C24" s="12"/>
      <c r="D24" s="60">
        <v>0</v>
      </c>
    </row>
    <row r="25" spans="1:4" ht="16.5" x14ac:dyDescent="0.25">
      <c r="A25" s="19"/>
      <c r="B25" s="21"/>
      <c r="C25" s="32" t="s">
        <v>29</v>
      </c>
      <c r="D25" s="14">
        <f>IF(SUM(D24)&lt;=50000,SUM(D24),IF(SUM(D24)&gt;50000,SUM(50000)))</f>
        <v>0</v>
      </c>
    </row>
    <row r="26" spans="1:4" ht="16.5" x14ac:dyDescent="0.25">
      <c r="A26" s="33">
        <v>4</v>
      </c>
      <c r="B26" s="2" t="s">
        <v>30</v>
      </c>
      <c r="C26" s="34"/>
      <c r="D26" s="14">
        <f>D16-D22-D25-D23</f>
        <v>302500</v>
      </c>
    </row>
    <row r="27" spans="1:4" ht="16.5" x14ac:dyDescent="0.25">
      <c r="A27" s="33">
        <v>5</v>
      </c>
      <c r="B27" s="16" t="s">
        <v>31</v>
      </c>
      <c r="C27" s="34"/>
      <c r="D27" s="12">
        <v>0</v>
      </c>
    </row>
    <row r="28" spans="1:4" ht="16.5" x14ac:dyDescent="0.25">
      <c r="A28" s="35">
        <v>6</v>
      </c>
      <c r="B28" s="2" t="s">
        <v>32</v>
      </c>
      <c r="C28" s="34"/>
      <c r="D28" s="36">
        <f>SUM(D26-D27)</f>
        <v>302500</v>
      </c>
    </row>
    <row r="29" spans="1:4" ht="16.5" x14ac:dyDescent="0.25">
      <c r="A29" s="11">
        <v>7</v>
      </c>
      <c r="B29" s="2" t="s">
        <v>33</v>
      </c>
      <c r="C29" s="4"/>
      <c r="D29" s="37"/>
    </row>
    <row r="30" spans="1:4" ht="16.5" x14ac:dyDescent="0.25">
      <c r="A30" s="11"/>
      <c r="B30" s="16" t="s">
        <v>34</v>
      </c>
      <c r="C30" s="17"/>
      <c r="D30" s="12">
        <v>0</v>
      </c>
    </row>
    <row r="31" spans="1:4" ht="16.5" x14ac:dyDescent="0.25">
      <c r="A31" s="11"/>
      <c r="B31" s="16" t="s">
        <v>35</v>
      </c>
      <c r="C31" s="17">
        <v>0</v>
      </c>
      <c r="D31" s="30">
        <v>0</v>
      </c>
    </row>
    <row r="32" spans="1:4" ht="16.5" x14ac:dyDescent="0.25">
      <c r="A32" s="11">
        <v>8</v>
      </c>
      <c r="B32" s="76" t="s">
        <v>36</v>
      </c>
      <c r="C32" s="77"/>
      <c r="D32" s="14">
        <f>D28-D30-D31</f>
        <v>302500</v>
      </c>
    </row>
    <row r="33" spans="1:4" ht="16.5" x14ac:dyDescent="0.25">
      <c r="A33" s="11">
        <v>9</v>
      </c>
      <c r="B33" s="72" t="s">
        <v>37</v>
      </c>
      <c r="C33" s="73"/>
      <c r="D33" s="13"/>
    </row>
    <row r="34" spans="1:4" ht="16.5" x14ac:dyDescent="0.25">
      <c r="A34" s="11"/>
      <c r="B34" s="12" t="s">
        <v>38</v>
      </c>
      <c r="C34" s="12"/>
      <c r="D34" s="12">
        <v>0</v>
      </c>
    </row>
    <row r="35" spans="1:4" ht="16.5" x14ac:dyDescent="0.25">
      <c r="A35" s="11"/>
      <c r="B35" s="72" t="s">
        <v>39</v>
      </c>
      <c r="C35" s="73"/>
      <c r="D35" s="12">
        <v>0</v>
      </c>
    </row>
    <row r="36" spans="1:4" ht="16.5" x14ac:dyDescent="0.25">
      <c r="A36" s="11"/>
      <c r="B36" s="72" t="s">
        <v>40</v>
      </c>
      <c r="C36" s="73"/>
      <c r="D36" s="12">
        <v>0</v>
      </c>
    </row>
    <row r="37" spans="1:4" ht="16.5" x14ac:dyDescent="0.25">
      <c r="A37" s="11">
        <v>10</v>
      </c>
      <c r="B37" s="76" t="s">
        <v>41</v>
      </c>
      <c r="C37" s="77"/>
      <c r="D37" s="14">
        <f>SUM(D33:D36)</f>
        <v>0</v>
      </c>
    </row>
    <row r="38" spans="1:4" ht="16.5" x14ac:dyDescent="0.25">
      <c r="A38" s="11">
        <v>11</v>
      </c>
      <c r="B38" s="76" t="s">
        <v>42</v>
      </c>
      <c r="C38" s="77"/>
      <c r="D38" s="14">
        <f>D32+D37</f>
        <v>302500</v>
      </c>
    </row>
    <row r="39" spans="1:4" ht="16.5" x14ac:dyDescent="0.25">
      <c r="A39" s="11">
        <v>12</v>
      </c>
      <c r="B39" s="72" t="s">
        <v>43</v>
      </c>
      <c r="C39" s="73"/>
      <c r="D39" s="13"/>
    </row>
    <row r="40" spans="1:4" ht="16.5" x14ac:dyDescent="0.25">
      <c r="A40" s="11"/>
      <c r="B40" s="72" t="s">
        <v>44</v>
      </c>
      <c r="C40" s="73"/>
      <c r="D40" s="12">
        <v>0</v>
      </c>
    </row>
    <row r="41" spans="1:4" ht="16.5" x14ac:dyDescent="0.25">
      <c r="A41" s="11"/>
      <c r="B41" s="85" t="s">
        <v>45</v>
      </c>
      <c r="C41" s="86"/>
      <c r="D41" s="12">
        <v>0</v>
      </c>
    </row>
    <row r="42" spans="1:4" ht="16.5" x14ac:dyDescent="0.25">
      <c r="A42" s="11"/>
      <c r="B42" s="12" t="s">
        <v>46</v>
      </c>
      <c r="C42" s="12"/>
      <c r="D42" s="12">
        <v>0</v>
      </c>
    </row>
    <row r="43" spans="1:4" ht="16.5" x14ac:dyDescent="0.25">
      <c r="A43" s="11"/>
      <c r="B43" s="72" t="s">
        <v>47</v>
      </c>
      <c r="C43" s="73"/>
      <c r="D43" s="12">
        <v>0</v>
      </c>
    </row>
    <row r="44" spans="1:4" ht="16.5" x14ac:dyDescent="0.25">
      <c r="A44" s="11"/>
      <c r="B44" s="72" t="s">
        <v>48</v>
      </c>
      <c r="C44" s="73"/>
      <c r="D44" s="12">
        <v>0</v>
      </c>
    </row>
    <row r="45" spans="1:4" ht="16.5" x14ac:dyDescent="0.25">
      <c r="A45" s="11">
        <v>13</v>
      </c>
      <c r="B45" s="76" t="s">
        <v>49</v>
      </c>
      <c r="C45" s="77"/>
      <c r="D45" s="14">
        <f>SUM(D40:D44)</f>
        <v>0</v>
      </c>
    </row>
    <row r="46" spans="1:4" ht="16.5" x14ac:dyDescent="0.25">
      <c r="A46" s="11">
        <v>14</v>
      </c>
      <c r="B46" s="76" t="s">
        <v>50</v>
      </c>
      <c r="C46" s="77"/>
      <c r="D46" s="14">
        <f>D38-D45</f>
        <v>302500</v>
      </c>
    </row>
    <row r="47" spans="1:4" ht="16.5" x14ac:dyDescent="0.25">
      <c r="A47" s="11">
        <v>15</v>
      </c>
      <c r="B47" s="53" t="s">
        <v>51</v>
      </c>
      <c r="C47" s="12"/>
      <c r="D47" s="12"/>
    </row>
    <row r="48" spans="1:4" ht="16.5" x14ac:dyDescent="0.25">
      <c r="A48" s="11"/>
      <c r="B48" s="72" t="s">
        <v>52</v>
      </c>
      <c r="C48" s="73"/>
      <c r="D48" s="12">
        <v>0</v>
      </c>
    </row>
    <row r="49" spans="1:4" ht="16.5" x14ac:dyDescent="0.25">
      <c r="A49" s="11"/>
      <c r="B49" s="72" t="s">
        <v>53</v>
      </c>
      <c r="C49" s="73"/>
      <c r="D49" s="12"/>
    </row>
    <row r="50" spans="1:4" ht="16.5" x14ac:dyDescent="0.25">
      <c r="A50" s="11"/>
      <c r="B50" s="72" t="s">
        <v>54</v>
      </c>
      <c r="C50" s="73"/>
      <c r="D50" s="12"/>
    </row>
    <row r="51" spans="1:4" ht="16.5" x14ac:dyDescent="0.25">
      <c r="A51" s="11"/>
      <c r="B51" s="72" t="s">
        <v>55</v>
      </c>
      <c r="C51" s="73"/>
      <c r="D51" s="12"/>
    </row>
    <row r="52" spans="1:4" ht="16.5" x14ac:dyDescent="0.25">
      <c r="A52" s="11"/>
      <c r="B52" s="72" t="s">
        <v>56</v>
      </c>
      <c r="C52" s="73"/>
      <c r="D52" s="12"/>
    </row>
    <row r="53" spans="1:4" ht="16.5" x14ac:dyDescent="0.25">
      <c r="A53" s="11"/>
      <c r="B53" s="72" t="s">
        <v>57</v>
      </c>
      <c r="C53" s="73"/>
      <c r="D53" s="12"/>
    </row>
    <row r="54" spans="1:4" ht="16.5" x14ac:dyDescent="0.25">
      <c r="A54" s="11"/>
      <c r="B54" s="12" t="s">
        <v>58</v>
      </c>
      <c r="C54" s="12"/>
      <c r="D54" s="12"/>
    </row>
    <row r="55" spans="1:4" ht="16.5" x14ac:dyDescent="0.25">
      <c r="A55" s="11"/>
      <c r="B55" s="12" t="s">
        <v>59</v>
      </c>
      <c r="C55" s="12"/>
      <c r="D55" s="12"/>
    </row>
    <row r="56" spans="1:4" ht="16.5" x14ac:dyDescent="0.25">
      <c r="A56" s="11"/>
      <c r="B56" s="39" t="s">
        <v>60</v>
      </c>
      <c r="C56" s="12"/>
      <c r="D56" s="12">
        <v>0</v>
      </c>
    </row>
    <row r="57" spans="1:4" ht="16.5" x14ac:dyDescent="0.25">
      <c r="A57" s="11"/>
      <c r="B57" s="39" t="s">
        <v>61</v>
      </c>
      <c r="C57" s="12"/>
      <c r="D57" s="12">
        <v>0</v>
      </c>
    </row>
    <row r="58" spans="1:4" ht="16.5" x14ac:dyDescent="0.25">
      <c r="A58" s="33"/>
      <c r="B58" s="12" t="s">
        <v>62</v>
      </c>
      <c r="C58" s="12"/>
      <c r="D58" s="12">
        <v>0</v>
      </c>
    </row>
    <row r="59" spans="1:4" ht="16.5" x14ac:dyDescent="0.25">
      <c r="A59" s="33"/>
      <c r="B59" s="16" t="s">
        <v>63</v>
      </c>
      <c r="C59" s="17"/>
      <c r="D59" s="12">
        <v>0</v>
      </c>
    </row>
    <row r="60" spans="1:4" ht="16.5" x14ac:dyDescent="0.25">
      <c r="A60" s="33"/>
      <c r="B60" s="78" t="s">
        <v>64</v>
      </c>
      <c r="C60" s="78"/>
      <c r="D60" s="12">
        <v>0</v>
      </c>
    </row>
    <row r="61" spans="1:4" ht="16.5" x14ac:dyDescent="0.25">
      <c r="A61" s="11"/>
      <c r="B61" s="72" t="s">
        <v>65</v>
      </c>
      <c r="C61" s="73"/>
      <c r="D61" s="12">
        <v>0</v>
      </c>
    </row>
    <row r="62" spans="1:4" ht="16.5" x14ac:dyDescent="0.25">
      <c r="A62" s="11"/>
      <c r="B62" s="83" t="s">
        <v>66</v>
      </c>
      <c r="C62" s="84"/>
      <c r="D62" s="14">
        <f>IF(SUM(D48:D60)&lt;150000,SUM(D48:D60),IF(SUM(D48:D60)&gt;150000,SUM(150000)))</f>
        <v>0</v>
      </c>
    </row>
    <row r="63" spans="1:4" ht="16.5" x14ac:dyDescent="0.25">
      <c r="A63" s="11">
        <v>16</v>
      </c>
      <c r="B63" s="40" t="s">
        <v>67</v>
      </c>
      <c r="C63" s="41"/>
      <c r="D63" s="42"/>
    </row>
    <row r="64" spans="1:4" ht="16.5" x14ac:dyDescent="0.25">
      <c r="A64" s="11"/>
      <c r="B64" s="43"/>
      <c r="C64" s="41"/>
      <c r="D64" s="14">
        <f>IF(SUM(D63)&lt;=50000,SUM(D63),IF(SUM(D63)&gt;50000,SUM(50000)))</f>
        <v>0</v>
      </c>
    </row>
    <row r="65" spans="1:4" ht="16.5" x14ac:dyDescent="0.25">
      <c r="A65" s="11">
        <v>17</v>
      </c>
      <c r="B65" s="40" t="s">
        <v>68</v>
      </c>
      <c r="C65" s="17"/>
      <c r="D65" s="12">
        <v>0</v>
      </c>
    </row>
    <row r="66" spans="1:4" ht="16.5" x14ac:dyDescent="0.25">
      <c r="A66" s="11"/>
      <c r="B66" s="44"/>
      <c r="C66" s="17"/>
      <c r="D66" s="14">
        <f>SUM(D65:D65)</f>
        <v>0</v>
      </c>
    </row>
    <row r="67" spans="1:4" ht="16.5" x14ac:dyDescent="0.25">
      <c r="A67" s="11">
        <v>18</v>
      </c>
      <c r="B67" s="76" t="s">
        <v>69</v>
      </c>
      <c r="C67" s="77"/>
      <c r="D67" s="14">
        <f>D46-D62-D64-D66</f>
        <v>302500</v>
      </c>
    </row>
    <row r="68" spans="1:4" ht="16.5" x14ac:dyDescent="0.25">
      <c r="A68" s="11">
        <v>18</v>
      </c>
      <c r="B68" s="79" t="s">
        <v>70</v>
      </c>
      <c r="C68" s="80"/>
      <c r="D68" s="12"/>
    </row>
    <row r="69" spans="1:4" ht="16.5" x14ac:dyDescent="0.25">
      <c r="A69" s="33"/>
      <c r="B69" s="20" t="s">
        <v>71</v>
      </c>
      <c r="C69" s="8"/>
      <c r="D69" s="46">
        <v>0</v>
      </c>
    </row>
    <row r="70" spans="1:4" ht="16.5" x14ac:dyDescent="0.25">
      <c r="A70" s="45"/>
      <c r="B70" s="20" t="s">
        <v>72</v>
      </c>
      <c r="C70" s="8"/>
      <c r="D70" s="98">
        <f>ROUND((IF(D67&gt;350000,0,(D67-250000)*0.05-MIN((D67-250000)*0.05,2500))),0)</f>
        <v>125</v>
      </c>
    </row>
    <row r="71" spans="1:4" ht="16.5" x14ac:dyDescent="0.25">
      <c r="A71" s="45"/>
      <c r="B71" s="24" t="s">
        <v>73</v>
      </c>
      <c r="C71" s="47"/>
      <c r="D71" s="98">
        <f>IF(D69&gt;350000,0,(D69-250000)*0.05-MIN((D69-250000)*0.05,2500))</f>
        <v>0</v>
      </c>
    </row>
    <row r="72" spans="1:4" ht="16.5" x14ac:dyDescent="0.25">
      <c r="A72" s="45"/>
      <c r="B72" s="20" t="s">
        <v>74</v>
      </c>
      <c r="C72" s="8"/>
      <c r="D72" s="99">
        <f>ROUND((IF(D67&gt;500000,0,IF(D67&gt;350000,(D67-250000)*0.05,0))),0)</f>
        <v>0</v>
      </c>
    </row>
    <row r="73" spans="1:4" ht="16.5" x14ac:dyDescent="0.25">
      <c r="A73" s="45"/>
      <c r="B73" s="24" t="s">
        <v>75</v>
      </c>
      <c r="C73" s="47"/>
      <c r="D73" s="100"/>
    </row>
    <row r="74" spans="1:4" ht="16.5" x14ac:dyDescent="0.25">
      <c r="A74" s="33"/>
      <c r="B74" s="20" t="s">
        <v>76</v>
      </c>
      <c r="C74" s="48"/>
      <c r="D74" s="101">
        <f>ROUND((IF(D67&gt;1000000,0,IF(D67&gt;500000,12500+(D67-500000)*0.2,0))),0)</f>
        <v>0</v>
      </c>
    </row>
    <row r="75" spans="1:4" ht="16.5" x14ac:dyDescent="0.25">
      <c r="A75" s="33"/>
      <c r="B75" s="24" t="s">
        <v>77</v>
      </c>
      <c r="C75" s="25"/>
      <c r="D75" s="102">
        <f>IF(D70&gt;1000000,0,IF(D70&gt;500000,12500+(D70-500000)*0.2,0))</f>
        <v>0</v>
      </c>
    </row>
    <row r="76" spans="1:4" ht="16.5" x14ac:dyDescent="0.25">
      <c r="A76" s="33"/>
      <c r="B76" s="103" t="s">
        <v>78</v>
      </c>
      <c r="C76" s="104"/>
      <c r="D76" s="105">
        <f>ROUND((IF(D67&gt;1000000,112500+(D67-1000000)*0.3,0)),0)</f>
        <v>0</v>
      </c>
    </row>
    <row r="77" spans="1:4" ht="16.5" x14ac:dyDescent="0.25">
      <c r="A77" s="33"/>
      <c r="B77" s="23" t="s">
        <v>79</v>
      </c>
      <c r="C77" s="21"/>
      <c r="D77" s="106"/>
    </row>
    <row r="78" spans="1:4" ht="16.5" x14ac:dyDescent="0.25">
      <c r="A78" s="33"/>
      <c r="B78" s="108" t="s">
        <v>80</v>
      </c>
      <c r="C78" s="109"/>
      <c r="D78" s="107"/>
    </row>
    <row r="79" spans="1:4" ht="16.5" x14ac:dyDescent="0.25">
      <c r="A79" s="11">
        <v>19</v>
      </c>
      <c r="B79" s="76" t="s">
        <v>81</v>
      </c>
      <c r="C79" s="77"/>
      <c r="D79" s="49">
        <f>SUM(D69:D78)</f>
        <v>125</v>
      </c>
    </row>
    <row r="80" spans="1:4" ht="16.5" x14ac:dyDescent="0.25">
      <c r="A80" s="11">
        <v>20</v>
      </c>
      <c r="B80" s="72" t="s">
        <v>82</v>
      </c>
      <c r="C80" s="73"/>
      <c r="D80" s="31">
        <f>ROUND(D79*4/100,0)</f>
        <v>5</v>
      </c>
    </row>
    <row r="81" spans="1:4" ht="16.5" x14ac:dyDescent="0.25">
      <c r="A81" s="11">
        <v>22</v>
      </c>
      <c r="B81" s="72" t="s">
        <v>83</v>
      </c>
      <c r="C81" s="73"/>
      <c r="D81" s="31">
        <f>D79+D80</f>
        <v>130</v>
      </c>
    </row>
    <row r="82" spans="1:4" ht="16.5" x14ac:dyDescent="0.25">
      <c r="A82" s="11">
        <v>23</v>
      </c>
      <c r="B82" s="81" t="s">
        <v>84</v>
      </c>
      <c r="C82" s="82"/>
      <c r="D82" s="50">
        <v>0</v>
      </c>
    </row>
    <row r="83" spans="1:4" ht="16.5" x14ac:dyDescent="0.25">
      <c r="A83" s="11">
        <v>24</v>
      </c>
      <c r="B83" s="76" t="s">
        <v>85</v>
      </c>
      <c r="C83" s="77"/>
      <c r="D83" s="14">
        <f>D81-D82</f>
        <v>130</v>
      </c>
    </row>
    <row r="84" spans="1:4" ht="18.75" x14ac:dyDescent="0.25">
      <c r="A84" s="11">
        <v>25</v>
      </c>
      <c r="B84" s="76" t="s">
        <v>86</v>
      </c>
      <c r="C84" s="77"/>
      <c r="D84" s="51">
        <f>CEILING(D83,10)</f>
        <v>130</v>
      </c>
    </row>
    <row r="85" spans="1:4" ht="16.5" x14ac:dyDescent="0.25">
      <c r="A85" s="11">
        <v>26</v>
      </c>
      <c r="B85" s="72" t="s">
        <v>87</v>
      </c>
      <c r="C85" s="73"/>
      <c r="D85" s="13">
        <v>0</v>
      </c>
    </row>
    <row r="86" spans="1:4" ht="18.75" x14ac:dyDescent="0.25">
      <c r="A86" s="11">
        <v>27</v>
      </c>
      <c r="B86" s="72" t="s">
        <v>88</v>
      </c>
      <c r="C86" s="73"/>
      <c r="D86" s="52">
        <f>D84-D85</f>
        <v>130</v>
      </c>
    </row>
    <row r="87" spans="1:4" ht="20.25" x14ac:dyDescent="0.25">
      <c r="A87" s="11">
        <v>28</v>
      </c>
      <c r="B87" s="74" t="s">
        <v>89</v>
      </c>
      <c r="C87" s="74"/>
      <c r="D87" s="54">
        <f>D85+D86</f>
        <v>130</v>
      </c>
    </row>
    <row r="88" spans="1:4" ht="20.25" x14ac:dyDescent="0.25">
      <c r="A88" s="21"/>
      <c r="B88" s="55"/>
      <c r="C88" s="55"/>
      <c r="D88" s="56"/>
    </row>
    <row r="89" spans="1:4" ht="16.5" x14ac:dyDescent="0.25">
      <c r="A89" s="21"/>
      <c r="B89" s="75" t="s">
        <v>90</v>
      </c>
      <c r="C89" s="75"/>
      <c r="D89" s="75"/>
    </row>
    <row r="90" spans="1:4" ht="16.5" x14ac:dyDescent="0.25">
      <c r="A90" s="21"/>
      <c r="B90" s="21" t="s">
        <v>91</v>
      </c>
      <c r="C90" s="21"/>
      <c r="D90" s="21"/>
    </row>
    <row r="91" spans="1:4" ht="16.5" x14ac:dyDescent="0.25">
      <c r="A91" s="21"/>
      <c r="B91" s="21"/>
      <c r="C91" s="21"/>
      <c r="D91" s="21"/>
    </row>
    <row r="92" spans="1:4" ht="16.5" x14ac:dyDescent="0.25">
      <c r="A92" s="21"/>
      <c r="B92" s="21"/>
      <c r="C92" s="21"/>
      <c r="D92" s="21"/>
    </row>
    <row r="93" spans="1:4" ht="16.5" x14ac:dyDescent="0.25">
      <c r="A93" s="57"/>
      <c r="B93" s="21"/>
      <c r="C93" s="21"/>
      <c r="D93" s="21"/>
    </row>
    <row r="94" spans="1:4" ht="16.5" x14ac:dyDescent="0.25">
      <c r="A94" s="21"/>
      <c r="B94" s="21"/>
      <c r="C94" s="75" t="s">
        <v>92</v>
      </c>
      <c r="D94" s="75"/>
    </row>
    <row r="95" spans="1:4" ht="16.5" x14ac:dyDescent="0.25">
      <c r="A95" s="57"/>
      <c r="B95" s="58" t="s">
        <v>93</v>
      </c>
      <c r="C95" s="21"/>
      <c r="D95" s="21"/>
    </row>
    <row r="96" spans="1:4" ht="16.5" x14ac:dyDescent="0.25">
      <c r="A96" s="21"/>
      <c r="B96" s="59" t="s">
        <v>94</v>
      </c>
      <c r="C96" s="21"/>
      <c r="D96" s="21"/>
    </row>
    <row r="97" spans="1:4" x14ac:dyDescent="0.25">
      <c r="A97" s="10"/>
      <c r="B97" s="10"/>
      <c r="C97" s="10"/>
      <c r="D97" s="10"/>
    </row>
    <row r="98" spans="1:4" x14ac:dyDescent="0.25">
      <c r="A98" s="10"/>
      <c r="B98" s="10"/>
      <c r="C98" s="10"/>
      <c r="D98" s="10"/>
    </row>
    <row r="99" spans="1:4" x14ac:dyDescent="0.25">
      <c r="A99" s="10"/>
      <c r="B99" s="10"/>
      <c r="C99" s="10"/>
      <c r="D99" s="10"/>
    </row>
    <row r="100" spans="1:4" x14ac:dyDescent="0.25">
      <c r="A100" s="10"/>
      <c r="B100" s="10"/>
      <c r="C100" s="10"/>
      <c r="D100" s="10"/>
    </row>
    <row r="101" spans="1:4" x14ac:dyDescent="0.25">
      <c r="A101" s="10"/>
      <c r="B101" s="10"/>
      <c r="C101" s="10"/>
      <c r="D101" s="10"/>
    </row>
    <row r="102" spans="1:4" x14ac:dyDescent="0.25">
      <c r="A102" s="10"/>
      <c r="B102" s="10"/>
      <c r="C102" s="10"/>
      <c r="D102" s="10"/>
    </row>
    <row r="103" spans="1:4" x14ac:dyDescent="0.25">
      <c r="A103" s="10"/>
      <c r="B103" s="10"/>
      <c r="C103" s="10"/>
      <c r="D103" s="10"/>
    </row>
    <row r="104" spans="1:4" x14ac:dyDescent="0.25">
      <c r="A104" s="10"/>
      <c r="B104" s="10"/>
      <c r="C104" s="10"/>
      <c r="D104" s="10"/>
    </row>
    <row r="105" spans="1:4" x14ac:dyDescent="0.25">
      <c r="A105" s="10"/>
      <c r="B105" s="10"/>
      <c r="C105" s="10"/>
      <c r="D105" s="10"/>
    </row>
    <row r="106" spans="1:4" x14ac:dyDescent="0.25">
      <c r="A106" s="10"/>
      <c r="B106" s="10"/>
      <c r="C106" s="10"/>
      <c r="D106" s="10"/>
    </row>
    <row r="107" spans="1:4" x14ac:dyDescent="0.25">
      <c r="A107" s="10"/>
      <c r="B107" s="10"/>
      <c r="C107" s="10"/>
      <c r="D107" s="10"/>
    </row>
    <row r="108" spans="1:4" x14ac:dyDescent="0.25">
      <c r="A108" s="10"/>
      <c r="B108" s="10"/>
      <c r="C108" s="10"/>
      <c r="D108" s="10"/>
    </row>
    <row r="109" spans="1:4" x14ac:dyDescent="0.25">
      <c r="A109" s="10"/>
      <c r="B109" s="10"/>
      <c r="C109" s="10"/>
      <c r="D109" s="10"/>
    </row>
    <row r="110" spans="1:4" x14ac:dyDescent="0.25">
      <c r="A110" s="10"/>
      <c r="B110" s="10"/>
      <c r="C110" s="10"/>
      <c r="D110" s="10"/>
    </row>
    <row r="111" spans="1:4" x14ac:dyDescent="0.25">
      <c r="A111" s="10"/>
      <c r="B111" s="10"/>
      <c r="C111" s="10"/>
      <c r="D111" s="10"/>
    </row>
    <row r="112" spans="1:4" x14ac:dyDescent="0.25">
      <c r="A112" s="10"/>
      <c r="B112" s="10"/>
      <c r="C112" s="10"/>
      <c r="D112" s="10"/>
    </row>
    <row r="113" spans="1:4" x14ac:dyDescent="0.25">
      <c r="A113" s="10"/>
      <c r="B113" s="10"/>
      <c r="C113" s="10"/>
      <c r="D113" s="10"/>
    </row>
    <row r="114" spans="1:4" x14ac:dyDescent="0.25">
      <c r="A114" s="10"/>
      <c r="B114" s="10"/>
      <c r="C114" s="10"/>
      <c r="D114" s="10"/>
    </row>
    <row r="115" spans="1:4" x14ac:dyDescent="0.25">
      <c r="A115" s="10"/>
      <c r="B115" s="10"/>
      <c r="C115" s="10"/>
      <c r="D115" s="10"/>
    </row>
    <row r="116" spans="1:4" x14ac:dyDescent="0.25">
      <c r="A116" s="10"/>
      <c r="B116" s="10"/>
      <c r="C116" s="10"/>
      <c r="D116" s="10"/>
    </row>
    <row r="117" spans="1:4" x14ac:dyDescent="0.25">
      <c r="A117" s="10"/>
      <c r="B117" s="10"/>
      <c r="C117" s="10"/>
      <c r="D117" s="10"/>
    </row>
    <row r="118" spans="1:4" x14ac:dyDescent="0.25">
      <c r="A118" s="10"/>
      <c r="B118" s="10"/>
      <c r="C118" s="10"/>
      <c r="D118" s="10"/>
    </row>
    <row r="119" spans="1:4" x14ac:dyDescent="0.25">
      <c r="A119" s="10"/>
      <c r="B119" s="10"/>
      <c r="C119" s="10"/>
      <c r="D119" s="10"/>
    </row>
    <row r="120" spans="1:4" x14ac:dyDescent="0.25">
      <c r="A120" s="10"/>
      <c r="B120" s="10"/>
      <c r="C120" s="10"/>
      <c r="D120" s="10"/>
    </row>
    <row r="121" spans="1:4" x14ac:dyDescent="0.25">
      <c r="A121" s="10"/>
      <c r="B121" s="10"/>
      <c r="C121" s="10"/>
      <c r="D121" s="10"/>
    </row>
    <row r="122" spans="1:4" x14ac:dyDescent="0.25">
      <c r="A122" s="10"/>
      <c r="B122" s="10"/>
      <c r="C122" s="10"/>
      <c r="D122" s="10"/>
    </row>
    <row r="123" spans="1:4" x14ac:dyDescent="0.25">
      <c r="A123" s="10"/>
      <c r="B123" s="10"/>
      <c r="C123" s="10"/>
      <c r="D123" s="10"/>
    </row>
    <row r="124" spans="1:4" x14ac:dyDescent="0.25">
      <c r="A124" s="10"/>
      <c r="B124" s="10"/>
      <c r="C124" s="10"/>
      <c r="D124" s="10"/>
    </row>
    <row r="125" spans="1:4" x14ac:dyDescent="0.25">
      <c r="A125" s="10"/>
      <c r="B125" s="10"/>
      <c r="C125" s="10"/>
      <c r="D125" s="10"/>
    </row>
    <row r="126" spans="1:4" x14ac:dyDescent="0.25">
      <c r="A126" s="10"/>
      <c r="B126" s="10"/>
      <c r="C126" s="10"/>
      <c r="D126" s="10"/>
    </row>
    <row r="127" spans="1:4" x14ac:dyDescent="0.25">
      <c r="A127" s="10"/>
      <c r="B127" s="10"/>
      <c r="C127" s="10"/>
      <c r="D127" s="10"/>
    </row>
    <row r="128" spans="1:4" x14ac:dyDescent="0.25">
      <c r="A128" s="10"/>
      <c r="B128" s="10"/>
      <c r="C128" s="10"/>
      <c r="D128" s="10"/>
    </row>
    <row r="129" spans="1:4" x14ac:dyDescent="0.25">
      <c r="A129" s="10"/>
      <c r="B129" s="10"/>
      <c r="C129" s="10"/>
      <c r="D129" s="10"/>
    </row>
    <row r="130" spans="1:4" x14ac:dyDescent="0.25">
      <c r="A130" s="10"/>
      <c r="B130" s="10"/>
      <c r="C130" s="10"/>
      <c r="D130" s="10"/>
    </row>
    <row r="131" spans="1:4" x14ac:dyDescent="0.25">
      <c r="A131" s="10"/>
      <c r="B131" s="10"/>
      <c r="C131" s="10"/>
      <c r="D131" s="10"/>
    </row>
    <row r="132" spans="1:4" x14ac:dyDescent="0.25">
      <c r="A132" s="10"/>
      <c r="B132" s="10"/>
      <c r="C132" s="10"/>
      <c r="D132" s="10"/>
    </row>
    <row r="133" spans="1:4" x14ac:dyDescent="0.25">
      <c r="A133" s="10"/>
      <c r="B133" s="10"/>
      <c r="C133" s="10"/>
      <c r="D133" s="10"/>
    </row>
    <row r="134" spans="1:4" x14ac:dyDescent="0.25">
      <c r="A134" s="10"/>
      <c r="B134" s="10"/>
      <c r="C134" s="10"/>
      <c r="D134" s="10"/>
    </row>
    <row r="135" spans="1:4" x14ac:dyDescent="0.25">
      <c r="A135" s="10"/>
      <c r="B135" s="10"/>
      <c r="C135" s="10"/>
      <c r="D135" s="10"/>
    </row>
    <row r="136" spans="1:4" x14ac:dyDescent="0.25">
      <c r="A136" s="10"/>
      <c r="B136" s="10"/>
      <c r="C136" s="10"/>
      <c r="D136" s="10"/>
    </row>
    <row r="137" spans="1:4" x14ac:dyDescent="0.25">
      <c r="A137" s="10"/>
      <c r="B137" s="10"/>
      <c r="C137" s="10"/>
      <c r="D137" s="10"/>
    </row>
    <row r="138" spans="1:4" x14ac:dyDescent="0.25">
      <c r="A138" s="10"/>
      <c r="B138" s="10"/>
      <c r="C138" s="10"/>
      <c r="D138" s="10"/>
    </row>
    <row r="139" spans="1:4" x14ac:dyDescent="0.25">
      <c r="A139" s="10"/>
      <c r="B139" s="10"/>
      <c r="C139" s="10"/>
      <c r="D139" s="10"/>
    </row>
    <row r="140" spans="1:4" x14ac:dyDescent="0.25">
      <c r="A140" s="10"/>
      <c r="B140" s="10"/>
      <c r="C140" s="10"/>
      <c r="D140" s="10"/>
    </row>
    <row r="141" spans="1:4" x14ac:dyDescent="0.25">
      <c r="A141" s="10"/>
      <c r="B141" s="10"/>
      <c r="C141" s="10"/>
      <c r="D141" s="10"/>
    </row>
    <row r="142" spans="1:4" x14ac:dyDescent="0.25">
      <c r="A142" s="10"/>
      <c r="B142" s="10"/>
      <c r="C142" s="10"/>
      <c r="D142" s="10"/>
    </row>
    <row r="143" spans="1:4" x14ac:dyDescent="0.25">
      <c r="A143" s="10"/>
      <c r="B143" s="10"/>
      <c r="C143" s="10"/>
      <c r="D143" s="10"/>
    </row>
    <row r="144" spans="1:4" x14ac:dyDescent="0.25">
      <c r="A144" s="10"/>
      <c r="B144" s="10"/>
      <c r="C144" s="10"/>
      <c r="D144" s="10"/>
    </row>
    <row r="145" spans="1:4" x14ac:dyDescent="0.25">
      <c r="A145" s="10"/>
      <c r="B145" s="10"/>
      <c r="C145" s="10"/>
      <c r="D145" s="10"/>
    </row>
    <row r="146" spans="1:4" x14ac:dyDescent="0.25">
      <c r="A146" s="10"/>
      <c r="B146" s="10"/>
      <c r="C146" s="10"/>
      <c r="D146" s="10"/>
    </row>
    <row r="147" spans="1:4" x14ac:dyDescent="0.25">
      <c r="A147" s="10"/>
      <c r="B147" s="10"/>
      <c r="C147" s="10"/>
      <c r="D147" s="10"/>
    </row>
    <row r="148" spans="1:4" x14ac:dyDescent="0.25">
      <c r="A148" s="10"/>
      <c r="B148" s="10"/>
      <c r="C148" s="10"/>
      <c r="D148" s="10"/>
    </row>
    <row r="149" spans="1:4" x14ac:dyDescent="0.25">
      <c r="A149" s="10"/>
      <c r="B149" s="10"/>
      <c r="C149" s="10"/>
      <c r="D149" s="10"/>
    </row>
    <row r="150" spans="1:4" x14ac:dyDescent="0.25">
      <c r="A150" s="10"/>
      <c r="B150" s="10"/>
      <c r="C150" s="10"/>
      <c r="D150" s="10"/>
    </row>
    <row r="151" spans="1:4" x14ac:dyDescent="0.25">
      <c r="A151" s="10"/>
      <c r="B151" s="10"/>
      <c r="C151" s="10"/>
      <c r="D151" s="10"/>
    </row>
    <row r="152" spans="1:4" x14ac:dyDescent="0.25">
      <c r="A152" s="10"/>
      <c r="B152" s="10"/>
      <c r="C152" s="10"/>
      <c r="D152" s="10"/>
    </row>
    <row r="153" spans="1:4" x14ac:dyDescent="0.25">
      <c r="A153" s="10"/>
      <c r="B153" s="10"/>
      <c r="C153" s="10"/>
      <c r="D153" s="10"/>
    </row>
    <row r="154" spans="1:4" x14ac:dyDescent="0.25">
      <c r="A154" s="10"/>
      <c r="B154" s="10"/>
      <c r="C154" s="10"/>
      <c r="D154" s="10"/>
    </row>
    <row r="155" spans="1:4" x14ac:dyDescent="0.25">
      <c r="A155" s="10"/>
      <c r="B155" s="10"/>
      <c r="C155" s="10"/>
      <c r="D155" s="10"/>
    </row>
    <row r="156" spans="1:4" x14ac:dyDescent="0.25">
      <c r="A156" s="10"/>
      <c r="B156" s="10"/>
      <c r="C156" s="10"/>
      <c r="D156" s="10"/>
    </row>
    <row r="157" spans="1:4" x14ac:dyDescent="0.25">
      <c r="A157" s="10"/>
      <c r="B157" s="10"/>
      <c r="C157" s="10"/>
      <c r="D157" s="10"/>
    </row>
    <row r="158" spans="1:4" x14ac:dyDescent="0.25">
      <c r="A158" s="10"/>
      <c r="B158" s="10"/>
      <c r="C158" s="10"/>
      <c r="D158" s="10"/>
    </row>
    <row r="159" spans="1:4" x14ac:dyDescent="0.25">
      <c r="A159" s="10"/>
      <c r="B159" s="10"/>
      <c r="C159" s="10"/>
      <c r="D159" s="10"/>
    </row>
    <row r="160" spans="1:4" x14ac:dyDescent="0.25">
      <c r="A160" s="10"/>
      <c r="B160" s="10"/>
      <c r="C160" s="10"/>
      <c r="D160" s="10"/>
    </row>
    <row r="161" spans="1:4" x14ac:dyDescent="0.25">
      <c r="A161" s="10"/>
      <c r="B161" s="10"/>
      <c r="C161" s="10"/>
      <c r="D161" s="10"/>
    </row>
    <row r="162" spans="1:4" x14ac:dyDescent="0.25">
      <c r="A162" s="10"/>
      <c r="B162" s="10"/>
      <c r="C162" s="10"/>
      <c r="D162" s="10"/>
    </row>
    <row r="163" spans="1:4" x14ac:dyDescent="0.25">
      <c r="A163" s="10"/>
      <c r="B163" s="10"/>
      <c r="C163" s="10"/>
      <c r="D163" s="10"/>
    </row>
    <row r="164" spans="1:4" x14ac:dyDescent="0.25">
      <c r="A164" s="10"/>
      <c r="B164" s="10"/>
      <c r="C164" s="10"/>
      <c r="D164" s="10"/>
    </row>
    <row r="165" spans="1:4" x14ac:dyDescent="0.25">
      <c r="A165" s="10"/>
      <c r="B165" s="10"/>
      <c r="C165" s="10"/>
      <c r="D165" s="10"/>
    </row>
    <row r="166" spans="1:4" x14ac:dyDescent="0.25">
      <c r="A166" s="10"/>
      <c r="B166" s="10"/>
      <c r="C166" s="10"/>
      <c r="D166" s="10"/>
    </row>
    <row r="167" spans="1:4" x14ac:dyDescent="0.25">
      <c r="A167" s="10"/>
      <c r="B167" s="10"/>
      <c r="C167" s="10"/>
      <c r="D167" s="10"/>
    </row>
    <row r="168" spans="1:4" x14ac:dyDescent="0.25">
      <c r="A168" s="10"/>
      <c r="B168" s="10"/>
      <c r="C168" s="10"/>
      <c r="D168" s="10"/>
    </row>
    <row r="169" spans="1:4" x14ac:dyDescent="0.25">
      <c r="A169" s="10"/>
      <c r="B169" s="10"/>
      <c r="C169" s="10"/>
      <c r="D169" s="10"/>
    </row>
    <row r="170" spans="1:4" x14ac:dyDescent="0.25">
      <c r="A170" s="10"/>
      <c r="B170" s="10"/>
      <c r="C170" s="10"/>
      <c r="D170" s="10"/>
    </row>
    <row r="171" spans="1:4" x14ac:dyDescent="0.25">
      <c r="A171" s="10"/>
      <c r="B171" s="10"/>
      <c r="C171" s="10"/>
      <c r="D171" s="10"/>
    </row>
    <row r="172" spans="1:4" x14ac:dyDescent="0.25">
      <c r="A172" s="10"/>
      <c r="B172" s="10"/>
      <c r="C172" s="10"/>
      <c r="D172" s="10"/>
    </row>
    <row r="173" spans="1:4" x14ac:dyDescent="0.25">
      <c r="A173" s="10"/>
      <c r="B173" s="10"/>
      <c r="C173" s="10"/>
      <c r="D173" s="10"/>
    </row>
    <row r="174" spans="1:4" x14ac:dyDescent="0.25">
      <c r="A174" s="10"/>
      <c r="B174" s="10"/>
      <c r="C174" s="10"/>
      <c r="D174" s="10"/>
    </row>
    <row r="175" spans="1:4" x14ac:dyDescent="0.25">
      <c r="A175" s="10"/>
      <c r="B175" s="10"/>
      <c r="C175" s="10"/>
      <c r="D175" s="10"/>
    </row>
    <row r="176" spans="1:4" x14ac:dyDescent="0.25">
      <c r="A176" s="10"/>
      <c r="B176" s="10"/>
      <c r="C176" s="10"/>
      <c r="D176" s="10"/>
    </row>
    <row r="177" spans="1:4" x14ac:dyDescent="0.25">
      <c r="A177" s="10"/>
      <c r="B177" s="10"/>
      <c r="C177" s="10"/>
      <c r="D177" s="10"/>
    </row>
    <row r="178" spans="1:4" x14ac:dyDescent="0.25">
      <c r="A178" s="10"/>
      <c r="B178" s="10"/>
      <c r="C178" s="10"/>
      <c r="D178" s="10"/>
    </row>
    <row r="179" spans="1:4" x14ac:dyDescent="0.25">
      <c r="A179" s="10"/>
      <c r="B179" s="10"/>
      <c r="C179" s="10"/>
      <c r="D179" s="10"/>
    </row>
    <row r="180" spans="1:4" x14ac:dyDescent="0.25">
      <c r="A180" s="10"/>
      <c r="B180" s="10"/>
      <c r="C180" s="10"/>
      <c r="D180" s="10"/>
    </row>
    <row r="181" spans="1:4" x14ac:dyDescent="0.25">
      <c r="A181" s="10"/>
      <c r="B181" s="10"/>
      <c r="C181" s="10"/>
      <c r="D181" s="10"/>
    </row>
    <row r="182" spans="1:4" x14ac:dyDescent="0.25">
      <c r="A182" s="10"/>
      <c r="B182" s="10"/>
      <c r="C182" s="10"/>
      <c r="D182" s="10"/>
    </row>
    <row r="183" spans="1:4" x14ac:dyDescent="0.25">
      <c r="A183" s="10"/>
      <c r="B183" s="10"/>
      <c r="C183" s="10"/>
      <c r="D183" s="10"/>
    </row>
    <row r="184" spans="1:4" x14ac:dyDescent="0.25">
      <c r="A184" s="10"/>
      <c r="B184" s="10"/>
      <c r="C184" s="10"/>
      <c r="D184" s="10"/>
    </row>
    <row r="185" spans="1:4" x14ac:dyDescent="0.25">
      <c r="A185" s="10"/>
      <c r="B185" s="10"/>
      <c r="C185" s="10"/>
      <c r="D185" s="10"/>
    </row>
    <row r="186" spans="1:4" x14ac:dyDescent="0.25">
      <c r="A186" s="10"/>
      <c r="B186" s="10"/>
      <c r="C186" s="10"/>
      <c r="D186" s="10"/>
    </row>
    <row r="187" spans="1:4" x14ac:dyDescent="0.25">
      <c r="A187" s="10"/>
      <c r="B187" s="10"/>
      <c r="C187" s="10"/>
      <c r="D187" s="10"/>
    </row>
    <row r="188" spans="1:4" x14ac:dyDescent="0.25">
      <c r="A188" s="10"/>
      <c r="B188" s="10"/>
      <c r="C188" s="10"/>
      <c r="D188" s="10"/>
    </row>
    <row r="189" spans="1:4" x14ac:dyDescent="0.25">
      <c r="A189" s="10"/>
      <c r="B189" s="10"/>
      <c r="C189" s="10"/>
      <c r="D189" s="10"/>
    </row>
    <row r="190" spans="1:4" x14ac:dyDescent="0.25">
      <c r="A190" s="10"/>
      <c r="B190" s="10"/>
      <c r="C190" s="10"/>
      <c r="D190" s="10"/>
    </row>
    <row r="191" spans="1:4" x14ac:dyDescent="0.25">
      <c r="A191" s="10"/>
      <c r="B191" s="10"/>
      <c r="C191" s="10"/>
      <c r="D191" s="10"/>
    </row>
    <row r="192" spans="1:4" x14ac:dyDescent="0.25">
      <c r="A192" s="10"/>
      <c r="B192" s="10"/>
      <c r="C192" s="10"/>
      <c r="D192" s="10"/>
    </row>
    <row r="193" spans="1:4" x14ac:dyDescent="0.25">
      <c r="A193" s="10"/>
      <c r="B193" s="10"/>
      <c r="C193" s="10"/>
      <c r="D193" s="10"/>
    </row>
    <row r="194" spans="1:4" x14ac:dyDescent="0.25">
      <c r="A194" s="10"/>
      <c r="B194" s="10"/>
      <c r="C194" s="10"/>
      <c r="D194" s="10"/>
    </row>
    <row r="195" spans="1:4" x14ac:dyDescent="0.25">
      <c r="A195" s="10"/>
      <c r="B195" s="10"/>
      <c r="C195" s="10"/>
      <c r="D195" s="10"/>
    </row>
    <row r="196" spans="1:4" x14ac:dyDescent="0.25">
      <c r="A196" s="10"/>
      <c r="B196" s="10"/>
      <c r="C196" s="10"/>
      <c r="D196" s="10"/>
    </row>
    <row r="197" spans="1:4" x14ac:dyDescent="0.25">
      <c r="A197" s="10"/>
      <c r="B197" s="10"/>
      <c r="C197" s="10"/>
      <c r="D197" s="10"/>
    </row>
    <row r="198" spans="1:4" x14ac:dyDescent="0.25">
      <c r="A198" s="10"/>
      <c r="B198" s="10"/>
      <c r="C198" s="10"/>
      <c r="D198" s="10"/>
    </row>
    <row r="199" spans="1:4" x14ac:dyDescent="0.25">
      <c r="A199" s="10"/>
      <c r="B199" s="10"/>
      <c r="C199" s="10"/>
      <c r="D199" s="10"/>
    </row>
    <row r="200" spans="1:4" x14ac:dyDescent="0.25">
      <c r="A200" s="10"/>
      <c r="B200" s="10"/>
      <c r="C200" s="10"/>
      <c r="D200" s="10"/>
    </row>
    <row r="201" spans="1:4" x14ac:dyDescent="0.25">
      <c r="A201" s="10"/>
      <c r="B201" s="10"/>
      <c r="C201" s="10"/>
      <c r="D201" s="10"/>
    </row>
    <row r="202" spans="1:4" x14ac:dyDescent="0.25">
      <c r="A202" s="10"/>
      <c r="B202" s="10"/>
      <c r="C202" s="10"/>
      <c r="D202" s="10"/>
    </row>
    <row r="203" spans="1:4" x14ac:dyDescent="0.25">
      <c r="A203" s="10"/>
      <c r="B203" s="10"/>
      <c r="C203" s="10"/>
      <c r="D203" s="10"/>
    </row>
    <row r="204" spans="1:4" x14ac:dyDescent="0.25">
      <c r="A204" s="10"/>
      <c r="B204" s="10"/>
      <c r="C204" s="10"/>
      <c r="D204" s="10"/>
    </row>
    <row r="205" spans="1:4" x14ac:dyDescent="0.25">
      <c r="A205" s="10"/>
      <c r="B205" s="10"/>
      <c r="C205" s="10"/>
      <c r="D205" s="10"/>
    </row>
    <row r="206" spans="1:4" x14ac:dyDescent="0.25">
      <c r="A206" s="10"/>
      <c r="B206" s="10"/>
      <c r="C206" s="10"/>
      <c r="D206" s="10"/>
    </row>
    <row r="207" spans="1:4" x14ac:dyDescent="0.25">
      <c r="A207" s="10"/>
      <c r="B207" s="10"/>
      <c r="C207" s="10"/>
      <c r="D207" s="10"/>
    </row>
    <row r="208" spans="1:4" x14ac:dyDescent="0.25">
      <c r="A208" s="10"/>
      <c r="B208" s="10"/>
      <c r="C208" s="10"/>
      <c r="D208" s="10"/>
    </row>
    <row r="209" spans="1:4" x14ac:dyDescent="0.25">
      <c r="A209" s="10"/>
      <c r="B209" s="10"/>
      <c r="C209" s="10"/>
      <c r="D209" s="10"/>
    </row>
    <row r="210" spans="1:4" x14ac:dyDescent="0.25">
      <c r="A210" s="10"/>
      <c r="B210" s="10"/>
      <c r="C210" s="10"/>
      <c r="D210" s="10"/>
    </row>
    <row r="211" spans="1:4" x14ac:dyDescent="0.25">
      <c r="A211" s="10"/>
      <c r="B211" s="10"/>
      <c r="C211" s="10"/>
      <c r="D211" s="10"/>
    </row>
    <row r="212" spans="1:4" x14ac:dyDescent="0.25">
      <c r="A212" s="10"/>
      <c r="B212" s="10"/>
      <c r="C212" s="10"/>
      <c r="D212" s="10"/>
    </row>
    <row r="213" spans="1:4" x14ac:dyDescent="0.25">
      <c r="A213" s="10"/>
      <c r="B213" s="10"/>
      <c r="C213" s="10"/>
      <c r="D213" s="10"/>
    </row>
    <row r="214" spans="1:4" x14ac:dyDescent="0.25">
      <c r="A214" s="10"/>
      <c r="B214" s="10"/>
      <c r="C214" s="10"/>
      <c r="D214" s="10"/>
    </row>
  </sheetData>
  <mergeCells count="48">
    <mergeCell ref="B85:C85"/>
    <mergeCell ref="B86:C86"/>
    <mergeCell ref="B87:C87"/>
    <mergeCell ref="B89:D89"/>
    <mergeCell ref="C94:D94"/>
    <mergeCell ref="B84:C84"/>
    <mergeCell ref="B68:C68"/>
    <mergeCell ref="D70:D71"/>
    <mergeCell ref="D72:D73"/>
    <mergeCell ref="D74:D75"/>
    <mergeCell ref="B76:C76"/>
    <mergeCell ref="D76:D78"/>
    <mergeCell ref="B78:C78"/>
    <mergeCell ref="B79:C79"/>
    <mergeCell ref="B80:C80"/>
    <mergeCell ref="B81:C81"/>
    <mergeCell ref="B82:C82"/>
    <mergeCell ref="B83:C83"/>
    <mergeCell ref="B67:C67"/>
    <mergeCell ref="B45:C45"/>
    <mergeCell ref="B46:C46"/>
    <mergeCell ref="B48:C48"/>
    <mergeCell ref="B49:C49"/>
    <mergeCell ref="B50:C50"/>
    <mergeCell ref="B51:C51"/>
    <mergeCell ref="B52:C52"/>
    <mergeCell ref="B53:C53"/>
    <mergeCell ref="B60:C60"/>
    <mergeCell ref="B61:C61"/>
    <mergeCell ref="B62:C62"/>
    <mergeCell ref="B44:C44"/>
    <mergeCell ref="B10:C10"/>
    <mergeCell ref="B32:C32"/>
    <mergeCell ref="B33:C33"/>
    <mergeCell ref="B35:C35"/>
    <mergeCell ref="B36:C36"/>
    <mergeCell ref="B37:C37"/>
    <mergeCell ref="B38:C38"/>
    <mergeCell ref="B39:C39"/>
    <mergeCell ref="B40:C40"/>
    <mergeCell ref="B41:C41"/>
    <mergeCell ref="B43:C43"/>
    <mergeCell ref="B9:C9"/>
    <mergeCell ref="A2:D2"/>
    <mergeCell ref="A3:D3"/>
    <mergeCell ref="A7:A8"/>
    <mergeCell ref="B7:C8"/>
    <mergeCell ref="D7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2020-02-07T08:31:48Z</dcterms:modified>
</cp:coreProperties>
</file>